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500" activeTab="5"/>
  </bookViews>
  <sheets>
    <sheet name="ropa-UEAON" sheetId="1" r:id="rId1"/>
    <sheet name="HR" sheetId="2" r:id="rId2"/>
    <sheet name="product-HPC-17" sheetId="3" r:id="rId3"/>
    <sheet name="H. METROPOLITANOS " sheetId="4" r:id="rId4"/>
    <sheet name="LAVANDERIA" sheetId="5" r:id="rId5"/>
    <sheet name="CONCENTRADO" sheetId="7" r:id="rId6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35" i="7" l="1"/>
  <c r="W35" i="7"/>
  <c r="X33" i="7"/>
  <c r="W33" i="7"/>
  <c r="X14" i="7"/>
  <c r="W14" i="7"/>
  <c r="X7" i="7"/>
  <c r="W7" i="7"/>
  <c r="X28" i="7"/>
  <c r="W28" i="7"/>
  <c r="X23" i="7"/>
  <c r="W23" i="7"/>
  <c r="F25" i="7"/>
  <c r="H25" i="7"/>
  <c r="J25" i="7"/>
  <c r="L25" i="7"/>
  <c r="N25" i="7"/>
  <c r="O25" i="7"/>
  <c r="P25" i="7"/>
  <c r="W25" i="7"/>
  <c r="X25" i="7"/>
  <c r="X11" i="7"/>
  <c r="W11" i="7"/>
  <c r="X8" i="7"/>
  <c r="X9" i="7"/>
  <c r="W8" i="7"/>
  <c r="W9" i="7"/>
  <c r="P34" i="7" l="1"/>
  <c r="X34" i="7" s="1"/>
  <c r="O34" i="7"/>
  <c r="W34" i="7" s="1"/>
  <c r="N34" i="7"/>
  <c r="L34" i="7"/>
  <c r="J34" i="7"/>
  <c r="H34" i="7"/>
  <c r="F34" i="7"/>
  <c r="O32" i="7"/>
  <c r="N32" i="7"/>
  <c r="L32" i="7"/>
  <c r="J32" i="7"/>
  <c r="H32" i="7"/>
  <c r="F32" i="7"/>
  <c r="O31" i="7"/>
  <c r="W31" i="7" s="1"/>
  <c r="N31" i="7"/>
  <c r="L31" i="7"/>
  <c r="J31" i="7"/>
  <c r="H31" i="7"/>
  <c r="F31" i="7"/>
  <c r="O30" i="7"/>
  <c r="N30" i="7"/>
  <c r="L30" i="7"/>
  <c r="J30" i="7"/>
  <c r="H30" i="7"/>
  <c r="F30" i="7"/>
  <c r="O29" i="7"/>
  <c r="W29" i="7" s="1"/>
  <c r="N29" i="7"/>
  <c r="L29" i="7"/>
  <c r="J29" i="7"/>
  <c r="H29" i="7"/>
  <c r="F29" i="7"/>
  <c r="O27" i="7"/>
  <c r="N27" i="7"/>
  <c r="L27" i="7"/>
  <c r="J27" i="7"/>
  <c r="H27" i="7"/>
  <c r="F27" i="7"/>
  <c r="O26" i="7"/>
  <c r="W26" i="7" s="1"/>
  <c r="N26" i="7"/>
  <c r="L26" i="7"/>
  <c r="J26" i="7"/>
  <c r="H26" i="7"/>
  <c r="F26" i="7"/>
  <c r="O24" i="7"/>
  <c r="W24" i="7" s="1"/>
  <c r="N24" i="7"/>
  <c r="L24" i="7"/>
  <c r="J24" i="7"/>
  <c r="H24" i="7"/>
  <c r="F24" i="7"/>
  <c r="O22" i="7"/>
  <c r="N22" i="7"/>
  <c r="L22" i="7"/>
  <c r="J22" i="7"/>
  <c r="H22" i="7"/>
  <c r="F22" i="7"/>
  <c r="O21" i="7"/>
  <c r="W21" i="7" s="1"/>
  <c r="N21" i="7"/>
  <c r="L21" i="7"/>
  <c r="J21" i="7"/>
  <c r="H21" i="7"/>
  <c r="F21" i="7"/>
  <c r="O20" i="7"/>
  <c r="N20" i="7"/>
  <c r="L20" i="7"/>
  <c r="J20" i="7"/>
  <c r="H20" i="7"/>
  <c r="F20" i="7"/>
  <c r="O19" i="7"/>
  <c r="W19" i="7" s="1"/>
  <c r="N19" i="7"/>
  <c r="L19" i="7"/>
  <c r="J19" i="7"/>
  <c r="H19" i="7"/>
  <c r="F19" i="7"/>
  <c r="O18" i="7"/>
  <c r="N18" i="7"/>
  <c r="L18" i="7"/>
  <c r="J18" i="7"/>
  <c r="H18" i="7"/>
  <c r="F18" i="7"/>
  <c r="O17" i="7"/>
  <c r="W17" i="7" s="1"/>
  <c r="N17" i="7"/>
  <c r="L17" i="7"/>
  <c r="J17" i="7"/>
  <c r="H17" i="7"/>
  <c r="F17" i="7"/>
  <c r="O16" i="7"/>
  <c r="N16" i="7"/>
  <c r="L16" i="7"/>
  <c r="J16" i="7"/>
  <c r="H16" i="7"/>
  <c r="F16" i="7"/>
  <c r="O15" i="7"/>
  <c r="W15" i="7" s="1"/>
  <c r="N15" i="7"/>
  <c r="L15" i="7"/>
  <c r="J15" i="7"/>
  <c r="H15" i="7"/>
  <c r="F15" i="7"/>
  <c r="O13" i="7"/>
  <c r="N13" i="7"/>
  <c r="L13" i="7"/>
  <c r="J13" i="7"/>
  <c r="H13" i="7"/>
  <c r="F13" i="7"/>
  <c r="O12" i="7"/>
  <c r="W12" i="7" s="1"/>
  <c r="N12" i="7"/>
  <c r="L12" i="7"/>
  <c r="J12" i="7"/>
  <c r="H12" i="7"/>
  <c r="F12" i="7"/>
  <c r="O10" i="7"/>
  <c r="N10" i="7"/>
  <c r="L10" i="7"/>
  <c r="J10" i="7"/>
  <c r="H10" i="7"/>
  <c r="F10" i="7"/>
  <c r="O6" i="7"/>
  <c r="W6" i="7" s="1"/>
  <c r="N6" i="7"/>
  <c r="L6" i="7"/>
  <c r="J6" i="7"/>
  <c r="H6" i="7"/>
  <c r="F6" i="7"/>
  <c r="O5" i="7"/>
  <c r="N5" i="7"/>
  <c r="L5" i="7"/>
  <c r="J5" i="7"/>
  <c r="H5" i="7"/>
  <c r="F5" i="7"/>
  <c r="O4" i="7"/>
  <c r="W4" i="7" s="1"/>
  <c r="N4" i="7"/>
  <c r="L4" i="7"/>
  <c r="J4" i="7"/>
  <c r="H4" i="7"/>
  <c r="F4" i="7"/>
  <c r="P15" i="7" l="1"/>
  <c r="X15" i="7" s="1"/>
  <c r="P24" i="7"/>
  <c r="X24" i="7" s="1"/>
  <c r="P6" i="7"/>
  <c r="X6" i="7" s="1"/>
  <c r="P19" i="7"/>
  <c r="X19" i="7" s="1"/>
  <c r="P29" i="7"/>
  <c r="X29" i="7" s="1"/>
  <c r="P10" i="7"/>
  <c r="X10" i="7" s="1"/>
  <c r="W10" i="7"/>
  <c r="P20" i="7"/>
  <c r="X20" i="7" s="1"/>
  <c r="W20" i="7"/>
  <c r="P4" i="7"/>
  <c r="X4" i="7" s="1"/>
  <c r="P5" i="7"/>
  <c r="X5" i="7" s="1"/>
  <c r="W5" i="7"/>
  <c r="P12" i="7"/>
  <c r="X12" i="7" s="1"/>
  <c r="P13" i="7"/>
  <c r="X13" i="7" s="1"/>
  <c r="W13" i="7"/>
  <c r="P17" i="7"/>
  <c r="X17" i="7" s="1"/>
  <c r="P18" i="7"/>
  <c r="X18" i="7" s="1"/>
  <c r="W18" i="7"/>
  <c r="P21" i="7"/>
  <c r="X21" i="7" s="1"/>
  <c r="P22" i="7"/>
  <c r="X22" i="7" s="1"/>
  <c r="W22" i="7"/>
  <c r="P26" i="7"/>
  <c r="X26" i="7" s="1"/>
  <c r="P27" i="7"/>
  <c r="X27" i="7" s="1"/>
  <c r="W27" i="7"/>
  <c r="P31" i="7"/>
  <c r="X31" i="7" s="1"/>
  <c r="P32" i="7"/>
  <c r="X32" i="7" s="1"/>
  <c r="W32" i="7"/>
  <c r="P16" i="7"/>
  <c r="X16" i="7" s="1"/>
  <c r="W16" i="7"/>
  <c r="P30" i="7"/>
  <c r="X30" i="7" s="1"/>
  <c r="W30" i="7"/>
  <c r="E4" i="5"/>
  <c r="O27" i="4"/>
  <c r="P27" i="4" s="1"/>
  <c r="N27" i="4"/>
  <c r="L27" i="4"/>
  <c r="J27" i="4"/>
  <c r="H27" i="4"/>
  <c r="F27" i="4"/>
  <c r="O26" i="4"/>
  <c r="P26" i="4" s="1"/>
  <c r="N26" i="4"/>
  <c r="L26" i="4"/>
  <c r="J26" i="4"/>
  <c r="H26" i="4"/>
  <c r="F26" i="4"/>
  <c r="O25" i="4"/>
  <c r="P25" i="4" s="1"/>
  <c r="N25" i="4"/>
  <c r="L25" i="4"/>
  <c r="J25" i="4"/>
  <c r="H25" i="4"/>
  <c r="F25" i="4"/>
  <c r="O24" i="4"/>
  <c r="P24" i="4" s="1"/>
  <c r="N24" i="4"/>
  <c r="L24" i="4"/>
  <c r="J24" i="4"/>
  <c r="H24" i="4"/>
  <c r="F24" i="4"/>
  <c r="O23" i="4"/>
  <c r="P23" i="4" s="1"/>
  <c r="N23" i="4"/>
  <c r="L23" i="4"/>
  <c r="J23" i="4"/>
  <c r="H23" i="4"/>
  <c r="F23" i="4"/>
  <c r="O22" i="4"/>
  <c r="P22" i="4" s="1"/>
  <c r="N22" i="4"/>
  <c r="L22" i="4"/>
  <c r="J22" i="4"/>
  <c r="H22" i="4"/>
  <c r="F22" i="4"/>
  <c r="O21" i="4"/>
  <c r="P21" i="4" s="1"/>
  <c r="N21" i="4"/>
  <c r="L21" i="4"/>
  <c r="J21" i="4"/>
  <c r="H21" i="4"/>
  <c r="F21" i="4"/>
  <c r="O20" i="4"/>
  <c r="P20" i="4" s="1"/>
  <c r="N20" i="4"/>
  <c r="L20" i="4"/>
  <c r="J20" i="4"/>
  <c r="H20" i="4"/>
  <c r="F20" i="4"/>
  <c r="O19" i="4"/>
  <c r="P19" i="4" s="1"/>
  <c r="N19" i="4"/>
  <c r="L19" i="4"/>
  <c r="J19" i="4"/>
  <c r="H19" i="4"/>
  <c r="F19" i="4"/>
  <c r="O18" i="4"/>
  <c r="P18" i="4" s="1"/>
  <c r="N18" i="4"/>
  <c r="L18" i="4"/>
  <c r="J18" i="4"/>
  <c r="H18" i="4"/>
  <c r="F18" i="4"/>
  <c r="O17" i="4"/>
  <c r="P17" i="4" s="1"/>
  <c r="N17" i="4"/>
  <c r="L17" i="4"/>
  <c r="J17" i="4"/>
  <c r="H17" i="4"/>
  <c r="F17" i="4"/>
  <c r="O16" i="4"/>
  <c r="P16" i="4" s="1"/>
  <c r="N16" i="4"/>
  <c r="L16" i="4"/>
  <c r="J16" i="4"/>
  <c r="H16" i="4"/>
  <c r="F16" i="4"/>
  <c r="O15" i="4"/>
  <c r="P15" i="4" s="1"/>
  <c r="N15" i="4"/>
  <c r="L15" i="4"/>
  <c r="J15" i="4"/>
  <c r="H15" i="4"/>
  <c r="F15" i="4"/>
  <c r="O14" i="4"/>
  <c r="P14" i="4" s="1"/>
  <c r="N14" i="4"/>
  <c r="L14" i="4"/>
  <c r="J14" i="4"/>
  <c r="H14" i="4"/>
  <c r="F14" i="4"/>
  <c r="O13" i="4"/>
  <c r="P13" i="4" s="1"/>
  <c r="N13" i="4"/>
  <c r="L13" i="4"/>
  <c r="J13" i="4"/>
  <c r="H13" i="4"/>
  <c r="F13" i="4"/>
  <c r="O12" i="4"/>
  <c r="P12" i="4" s="1"/>
  <c r="N12" i="4"/>
  <c r="L12" i="4"/>
  <c r="J12" i="4"/>
  <c r="H12" i="4"/>
  <c r="F12" i="4"/>
  <c r="O11" i="4"/>
  <c r="P11" i="4" s="1"/>
  <c r="N11" i="4"/>
  <c r="L11" i="4"/>
  <c r="J11" i="4"/>
  <c r="H11" i="4"/>
  <c r="F11" i="4"/>
  <c r="O10" i="4"/>
  <c r="P10" i="4" s="1"/>
  <c r="N10" i="4"/>
  <c r="L10" i="4"/>
  <c r="J10" i="4"/>
  <c r="H10" i="4"/>
  <c r="F10" i="4"/>
  <c r="O9" i="4"/>
  <c r="P9" i="4" s="1"/>
  <c r="N9" i="4"/>
  <c r="L9" i="4"/>
  <c r="J9" i="4"/>
  <c r="H9" i="4"/>
  <c r="F9" i="4"/>
  <c r="O8" i="4"/>
  <c r="P8" i="4" s="1"/>
  <c r="N8" i="4"/>
  <c r="L8" i="4"/>
  <c r="J8" i="4"/>
  <c r="H8" i="4"/>
  <c r="F8" i="4"/>
  <c r="O7" i="4"/>
  <c r="P7" i="4" s="1"/>
  <c r="N7" i="4"/>
  <c r="L7" i="4"/>
  <c r="J7" i="4"/>
  <c r="H7" i="4"/>
  <c r="F7" i="4"/>
  <c r="O6" i="4"/>
  <c r="P6" i="4" s="1"/>
  <c r="N6" i="4"/>
  <c r="L6" i="4"/>
  <c r="J6" i="4"/>
  <c r="H6" i="4"/>
  <c r="F6" i="4"/>
  <c r="O5" i="4"/>
  <c r="P5" i="4" s="1"/>
  <c r="N5" i="4"/>
  <c r="L5" i="4"/>
  <c r="J5" i="4"/>
  <c r="H5" i="4"/>
  <c r="F5" i="4"/>
  <c r="O4" i="4"/>
  <c r="P4" i="4" s="1"/>
  <c r="N4" i="4"/>
  <c r="L4" i="4"/>
  <c r="J4" i="4"/>
  <c r="H4" i="4"/>
  <c r="F4" i="4"/>
  <c r="W24" i="3"/>
  <c r="X24" i="3" s="1"/>
  <c r="V24" i="3"/>
  <c r="T24" i="3"/>
  <c r="R24" i="3"/>
  <c r="P24" i="3"/>
  <c r="N24" i="3"/>
  <c r="L24" i="3"/>
  <c r="J24" i="3"/>
  <c r="H24" i="3"/>
  <c r="F24" i="3"/>
  <c r="W23" i="3"/>
  <c r="X23" i="3" s="1"/>
  <c r="V23" i="3"/>
  <c r="T23" i="3"/>
  <c r="R23" i="3"/>
  <c r="P23" i="3"/>
  <c r="N23" i="3"/>
  <c r="L23" i="3"/>
  <c r="J23" i="3"/>
  <c r="H23" i="3"/>
  <c r="F23" i="3"/>
  <c r="W22" i="3"/>
  <c r="X22" i="3" s="1"/>
  <c r="V22" i="3"/>
  <c r="T22" i="3"/>
  <c r="R22" i="3"/>
  <c r="P22" i="3"/>
  <c r="N22" i="3"/>
  <c r="L22" i="3"/>
  <c r="J22" i="3"/>
  <c r="H22" i="3"/>
  <c r="F22" i="3"/>
  <c r="X21" i="3"/>
  <c r="W21" i="3"/>
  <c r="V21" i="3"/>
  <c r="T21" i="3"/>
  <c r="R21" i="3"/>
  <c r="P21" i="3"/>
  <c r="N21" i="3"/>
  <c r="L21" i="3"/>
  <c r="J21" i="3"/>
  <c r="H21" i="3"/>
  <c r="F21" i="3"/>
  <c r="W20" i="3"/>
  <c r="X20" i="3" s="1"/>
  <c r="V20" i="3"/>
  <c r="T20" i="3"/>
  <c r="R20" i="3"/>
  <c r="P20" i="3"/>
  <c r="N20" i="3"/>
  <c r="L20" i="3"/>
  <c r="J20" i="3"/>
  <c r="H20" i="3"/>
  <c r="F20" i="3"/>
  <c r="W19" i="3"/>
  <c r="X19" i="3" s="1"/>
  <c r="V19" i="3"/>
  <c r="T19" i="3"/>
  <c r="R19" i="3"/>
  <c r="P19" i="3"/>
  <c r="N19" i="3"/>
  <c r="L19" i="3"/>
  <c r="J19" i="3"/>
  <c r="H19" i="3"/>
  <c r="F19" i="3"/>
  <c r="W18" i="3"/>
  <c r="X18" i="3" s="1"/>
  <c r="V18" i="3"/>
  <c r="T18" i="3"/>
  <c r="R18" i="3"/>
  <c r="P18" i="3"/>
  <c r="N18" i="3"/>
  <c r="L18" i="3"/>
  <c r="J18" i="3"/>
  <c r="H18" i="3"/>
  <c r="F18" i="3"/>
  <c r="W17" i="3"/>
  <c r="X17" i="3" s="1"/>
  <c r="V17" i="3"/>
  <c r="T17" i="3"/>
  <c r="R17" i="3"/>
  <c r="P17" i="3"/>
  <c r="N17" i="3"/>
  <c r="L17" i="3"/>
  <c r="J17" i="3"/>
  <c r="H17" i="3"/>
  <c r="F17" i="3"/>
  <c r="W16" i="3"/>
  <c r="X16" i="3" s="1"/>
  <c r="V16" i="3"/>
  <c r="T16" i="3"/>
  <c r="R16" i="3"/>
  <c r="P16" i="3"/>
  <c r="N16" i="3"/>
  <c r="L16" i="3"/>
  <c r="J16" i="3"/>
  <c r="H16" i="3"/>
  <c r="F16" i="3"/>
  <c r="W15" i="3"/>
  <c r="X15" i="3" s="1"/>
  <c r="V15" i="3"/>
  <c r="T15" i="3"/>
  <c r="R15" i="3"/>
  <c r="P15" i="3"/>
  <c r="N15" i="3"/>
  <c r="L15" i="3"/>
  <c r="J15" i="3"/>
  <c r="H15" i="3"/>
  <c r="F15" i="3"/>
  <c r="W14" i="3"/>
  <c r="X14" i="3" s="1"/>
  <c r="V14" i="3"/>
  <c r="T14" i="3"/>
  <c r="R14" i="3"/>
  <c r="P14" i="3"/>
  <c r="N14" i="3"/>
  <c r="L14" i="3"/>
  <c r="J14" i="3"/>
  <c r="H14" i="3"/>
  <c r="F14" i="3"/>
  <c r="W13" i="3"/>
  <c r="X13" i="3" s="1"/>
  <c r="V13" i="3"/>
  <c r="T13" i="3"/>
  <c r="R13" i="3"/>
  <c r="P13" i="3"/>
  <c r="N13" i="3"/>
  <c r="L13" i="3"/>
  <c r="J13" i="3"/>
  <c r="H13" i="3"/>
  <c r="F13" i="3"/>
  <c r="W12" i="3"/>
  <c r="X12" i="3" s="1"/>
  <c r="V12" i="3"/>
  <c r="T12" i="3"/>
  <c r="R12" i="3"/>
  <c r="P12" i="3"/>
  <c r="N12" i="3"/>
  <c r="L12" i="3"/>
  <c r="J12" i="3"/>
  <c r="H12" i="3"/>
  <c r="F12" i="3"/>
  <c r="W11" i="3"/>
  <c r="X11" i="3" s="1"/>
  <c r="V11" i="3"/>
  <c r="T11" i="3"/>
  <c r="R11" i="3"/>
  <c r="P11" i="3"/>
  <c r="N11" i="3"/>
  <c r="L11" i="3"/>
  <c r="J11" i="3"/>
  <c r="H11" i="3"/>
  <c r="F11" i="3"/>
  <c r="W10" i="3"/>
  <c r="X10" i="3" s="1"/>
  <c r="V10" i="3"/>
  <c r="T10" i="3"/>
  <c r="R10" i="3"/>
  <c r="P10" i="3"/>
  <c r="N10" i="3"/>
  <c r="L10" i="3"/>
  <c r="J10" i="3"/>
  <c r="H10" i="3"/>
  <c r="F10" i="3"/>
  <c r="W9" i="3"/>
  <c r="X9" i="3" s="1"/>
  <c r="V9" i="3"/>
  <c r="T9" i="3"/>
  <c r="R9" i="3"/>
  <c r="P9" i="3"/>
  <c r="N9" i="3"/>
  <c r="L9" i="3"/>
  <c r="J9" i="3"/>
  <c r="H9" i="3"/>
  <c r="F9" i="3"/>
  <c r="W8" i="3"/>
  <c r="X8" i="3" s="1"/>
  <c r="V8" i="3"/>
  <c r="T8" i="3"/>
  <c r="R8" i="3"/>
  <c r="P8" i="3"/>
  <c r="N8" i="3"/>
  <c r="L8" i="3"/>
  <c r="J8" i="3"/>
  <c r="H8" i="3"/>
  <c r="F8" i="3"/>
  <c r="W7" i="3"/>
  <c r="X7" i="3" s="1"/>
  <c r="V7" i="3"/>
  <c r="T7" i="3"/>
  <c r="R7" i="3"/>
  <c r="P7" i="3"/>
  <c r="N7" i="3"/>
  <c r="L7" i="3"/>
  <c r="J7" i="3"/>
  <c r="H7" i="3"/>
  <c r="F7" i="3"/>
  <c r="W6" i="3"/>
  <c r="X6" i="3" s="1"/>
  <c r="V6" i="3"/>
  <c r="T6" i="3"/>
  <c r="R6" i="3"/>
  <c r="P6" i="3"/>
  <c r="N6" i="3"/>
  <c r="L6" i="3"/>
  <c r="J6" i="3"/>
  <c r="H6" i="3"/>
  <c r="F6" i="3"/>
  <c r="W5" i="3"/>
  <c r="X5" i="3" s="1"/>
  <c r="V5" i="3"/>
  <c r="T5" i="3"/>
  <c r="R5" i="3"/>
  <c r="P5" i="3"/>
  <c r="N5" i="3"/>
  <c r="L5" i="3"/>
  <c r="J5" i="3"/>
  <c r="H5" i="3"/>
  <c r="F5" i="3"/>
  <c r="X4" i="3"/>
  <c r="W4" i="3"/>
  <c r="V4" i="3"/>
  <c r="T4" i="3"/>
  <c r="R4" i="3"/>
  <c r="P4" i="3"/>
  <c r="N4" i="3"/>
  <c r="L4" i="3"/>
  <c r="J4" i="3"/>
  <c r="H4" i="3"/>
  <c r="F4" i="3"/>
  <c r="Y33" i="2"/>
  <c r="Z33" i="2" s="1"/>
  <c r="X33" i="2"/>
  <c r="V33" i="2"/>
  <c r="T33" i="2"/>
  <c r="R33" i="2"/>
  <c r="P33" i="2"/>
  <c r="N33" i="2"/>
  <c r="L33" i="2"/>
  <c r="J33" i="2"/>
  <c r="H33" i="2"/>
  <c r="F33" i="2"/>
  <c r="Y32" i="2"/>
  <c r="Z32" i="2" s="1"/>
  <c r="X32" i="2"/>
  <c r="V32" i="2"/>
  <c r="T32" i="2"/>
  <c r="R32" i="2"/>
  <c r="P32" i="2"/>
  <c r="N32" i="2"/>
  <c r="L32" i="2"/>
  <c r="J32" i="2"/>
  <c r="H32" i="2"/>
  <c r="F32" i="2"/>
  <c r="Y31" i="2"/>
  <c r="Z31" i="2" s="1"/>
  <c r="X31" i="2"/>
  <c r="V31" i="2"/>
  <c r="T31" i="2"/>
  <c r="R31" i="2"/>
  <c r="P31" i="2"/>
  <c r="N31" i="2"/>
  <c r="L31" i="2"/>
  <c r="J31" i="2"/>
  <c r="H31" i="2"/>
  <c r="F31" i="2"/>
  <c r="Y30" i="2"/>
  <c r="Z30" i="2" s="1"/>
  <c r="X30" i="2"/>
  <c r="V30" i="2"/>
  <c r="T30" i="2"/>
  <c r="R30" i="2"/>
  <c r="P30" i="2"/>
  <c r="N30" i="2"/>
  <c r="L30" i="2"/>
  <c r="J30" i="2"/>
  <c r="H30" i="2"/>
  <c r="F30" i="2"/>
  <c r="Y29" i="2"/>
  <c r="Z29" i="2" s="1"/>
  <c r="X29" i="2"/>
  <c r="V29" i="2"/>
  <c r="T29" i="2"/>
  <c r="R29" i="2"/>
  <c r="P29" i="2"/>
  <c r="N29" i="2"/>
  <c r="L29" i="2"/>
  <c r="J29" i="2"/>
  <c r="H29" i="2"/>
  <c r="F29" i="2"/>
  <c r="Y28" i="2"/>
  <c r="Z28" i="2" s="1"/>
  <c r="X28" i="2"/>
  <c r="V28" i="2"/>
  <c r="T28" i="2"/>
  <c r="R28" i="2"/>
  <c r="P28" i="2"/>
  <c r="N28" i="2"/>
  <c r="L28" i="2"/>
  <c r="J28" i="2"/>
  <c r="H28" i="2"/>
  <c r="F28" i="2"/>
  <c r="Y27" i="2"/>
  <c r="Z27" i="2" s="1"/>
  <c r="X27" i="2"/>
  <c r="V27" i="2"/>
  <c r="T27" i="2"/>
  <c r="R27" i="2"/>
  <c r="P27" i="2"/>
  <c r="N27" i="2"/>
  <c r="L27" i="2"/>
  <c r="J27" i="2"/>
  <c r="H27" i="2"/>
  <c r="F27" i="2"/>
  <c r="Y26" i="2"/>
  <c r="Z26" i="2" s="1"/>
  <c r="X26" i="2"/>
  <c r="V26" i="2"/>
  <c r="T26" i="2"/>
  <c r="R26" i="2"/>
  <c r="P26" i="2"/>
  <c r="N26" i="2"/>
  <c r="L26" i="2"/>
  <c r="J26" i="2"/>
  <c r="H26" i="2"/>
  <c r="F26" i="2"/>
  <c r="Y25" i="2"/>
  <c r="Z25" i="2" s="1"/>
  <c r="X25" i="2"/>
  <c r="V25" i="2"/>
  <c r="T25" i="2"/>
  <c r="R25" i="2"/>
  <c r="P25" i="2"/>
  <c r="N25" i="2"/>
  <c r="L25" i="2"/>
  <c r="J25" i="2"/>
  <c r="H25" i="2"/>
  <c r="F25" i="2"/>
  <c r="Y24" i="2"/>
  <c r="Z24" i="2" s="1"/>
  <c r="X24" i="2"/>
  <c r="V24" i="2"/>
  <c r="T24" i="2"/>
  <c r="R24" i="2"/>
  <c r="P24" i="2"/>
  <c r="N24" i="2"/>
  <c r="L24" i="2"/>
  <c r="J24" i="2"/>
  <c r="H24" i="2"/>
  <c r="F24" i="2"/>
  <c r="Y23" i="2"/>
  <c r="Z23" i="2" s="1"/>
  <c r="X23" i="2"/>
  <c r="V23" i="2"/>
  <c r="T23" i="2"/>
  <c r="R23" i="2"/>
  <c r="P23" i="2"/>
  <c r="N23" i="2"/>
  <c r="L23" i="2"/>
  <c r="J23" i="2"/>
  <c r="H23" i="2"/>
  <c r="F23" i="2"/>
  <c r="Y22" i="2"/>
  <c r="Z22" i="2" s="1"/>
  <c r="X22" i="2"/>
  <c r="V22" i="2"/>
  <c r="T22" i="2"/>
  <c r="R22" i="2"/>
  <c r="P22" i="2"/>
  <c r="N22" i="2"/>
  <c r="L22" i="2"/>
  <c r="J22" i="2"/>
  <c r="H22" i="2"/>
  <c r="F22" i="2"/>
  <c r="Y21" i="2"/>
  <c r="Z21" i="2" s="1"/>
  <c r="X21" i="2"/>
  <c r="V21" i="2"/>
  <c r="T21" i="2"/>
  <c r="R21" i="2"/>
  <c r="P21" i="2"/>
  <c r="N21" i="2"/>
  <c r="L21" i="2"/>
  <c r="J21" i="2"/>
  <c r="H21" i="2"/>
  <c r="F21" i="2"/>
  <c r="Y20" i="2"/>
  <c r="Z20" i="2" s="1"/>
  <c r="X20" i="2"/>
  <c r="V20" i="2"/>
  <c r="T20" i="2"/>
  <c r="R20" i="2"/>
  <c r="P20" i="2"/>
  <c r="N20" i="2"/>
  <c r="L20" i="2"/>
  <c r="J20" i="2"/>
  <c r="H20" i="2"/>
  <c r="F20" i="2"/>
  <c r="Y19" i="2"/>
  <c r="Z19" i="2" s="1"/>
  <c r="X19" i="2"/>
  <c r="V19" i="2"/>
  <c r="T19" i="2"/>
  <c r="R19" i="2"/>
  <c r="P19" i="2"/>
  <c r="N19" i="2"/>
  <c r="L19" i="2"/>
  <c r="J19" i="2"/>
  <c r="H19" i="2"/>
  <c r="F19" i="2"/>
  <c r="Y18" i="2"/>
  <c r="Z18" i="2" s="1"/>
  <c r="X18" i="2"/>
  <c r="V18" i="2"/>
  <c r="T18" i="2"/>
  <c r="R18" i="2"/>
  <c r="P18" i="2"/>
  <c r="N18" i="2"/>
  <c r="L18" i="2"/>
  <c r="J18" i="2"/>
  <c r="H18" i="2"/>
  <c r="F18" i="2"/>
  <c r="Y17" i="2"/>
  <c r="Z17" i="2" s="1"/>
  <c r="X17" i="2"/>
  <c r="V17" i="2"/>
  <c r="T17" i="2"/>
  <c r="R17" i="2"/>
  <c r="P17" i="2"/>
  <c r="N17" i="2"/>
  <c r="L17" i="2"/>
  <c r="J17" i="2"/>
  <c r="H17" i="2"/>
  <c r="F17" i="2"/>
  <c r="Y16" i="2"/>
  <c r="Z16" i="2" s="1"/>
  <c r="X16" i="2"/>
  <c r="V16" i="2"/>
  <c r="T16" i="2"/>
  <c r="R16" i="2"/>
  <c r="P16" i="2"/>
  <c r="N16" i="2"/>
  <c r="L16" i="2"/>
  <c r="J16" i="2"/>
  <c r="H16" i="2"/>
  <c r="F16" i="2"/>
  <c r="Y15" i="2"/>
  <c r="Z15" i="2" s="1"/>
  <c r="X15" i="2"/>
  <c r="V15" i="2"/>
  <c r="T15" i="2"/>
  <c r="R15" i="2"/>
  <c r="P15" i="2"/>
  <c r="N15" i="2"/>
  <c r="L15" i="2"/>
  <c r="J15" i="2"/>
  <c r="H15" i="2"/>
  <c r="F15" i="2"/>
  <c r="Y14" i="2"/>
  <c r="Z14" i="2" s="1"/>
  <c r="X14" i="2"/>
  <c r="V14" i="2"/>
  <c r="T14" i="2"/>
  <c r="R14" i="2"/>
  <c r="P14" i="2"/>
  <c r="N14" i="2"/>
  <c r="L14" i="2"/>
  <c r="J14" i="2"/>
  <c r="H14" i="2"/>
  <c r="F14" i="2"/>
  <c r="Y13" i="2"/>
  <c r="Z13" i="2" s="1"/>
  <c r="X13" i="2"/>
  <c r="V13" i="2"/>
  <c r="T13" i="2"/>
  <c r="R13" i="2"/>
  <c r="P13" i="2"/>
  <c r="N13" i="2"/>
  <c r="L13" i="2"/>
  <c r="J13" i="2"/>
  <c r="H13" i="2"/>
  <c r="F13" i="2"/>
  <c r="Y12" i="2"/>
  <c r="Z12" i="2" s="1"/>
  <c r="X12" i="2"/>
  <c r="V12" i="2"/>
  <c r="T12" i="2"/>
  <c r="R12" i="2"/>
  <c r="P12" i="2"/>
  <c r="N12" i="2"/>
  <c r="L12" i="2"/>
  <c r="J12" i="2"/>
  <c r="H12" i="2"/>
  <c r="F12" i="2"/>
  <c r="Y11" i="2"/>
  <c r="Z11" i="2" s="1"/>
  <c r="X11" i="2"/>
  <c r="V11" i="2"/>
  <c r="T11" i="2"/>
  <c r="R11" i="2"/>
  <c r="P11" i="2"/>
  <c r="N11" i="2"/>
  <c r="L11" i="2"/>
  <c r="J11" i="2"/>
  <c r="H11" i="2"/>
  <c r="F11" i="2"/>
  <c r="Y10" i="2"/>
  <c r="Z10" i="2" s="1"/>
  <c r="X10" i="2"/>
  <c r="V10" i="2"/>
  <c r="T10" i="2"/>
  <c r="R10" i="2"/>
  <c r="P10" i="2"/>
  <c r="N10" i="2"/>
  <c r="L10" i="2"/>
  <c r="J10" i="2"/>
  <c r="H10" i="2"/>
  <c r="F10" i="2"/>
  <c r="Y9" i="2"/>
  <c r="Z9" i="2" s="1"/>
  <c r="X9" i="2"/>
  <c r="V9" i="2"/>
  <c r="T9" i="2"/>
  <c r="R9" i="2"/>
  <c r="P9" i="2"/>
  <c r="N9" i="2"/>
  <c r="L9" i="2"/>
  <c r="J9" i="2"/>
  <c r="H9" i="2"/>
  <c r="F9" i="2"/>
  <c r="Y8" i="2"/>
  <c r="Z8" i="2" s="1"/>
  <c r="X8" i="2"/>
  <c r="V8" i="2"/>
  <c r="T8" i="2"/>
  <c r="R8" i="2"/>
  <c r="P8" i="2"/>
  <c r="N8" i="2"/>
  <c r="L8" i="2"/>
  <c r="J8" i="2"/>
  <c r="H8" i="2"/>
  <c r="F8" i="2"/>
  <c r="Y7" i="2"/>
  <c r="Z7" i="2" s="1"/>
  <c r="X7" i="2"/>
  <c r="V7" i="2"/>
  <c r="T7" i="2"/>
  <c r="R7" i="2"/>
  <c r="P7" i="2"/>
  <c r="N7" i="2"/>
  <c r="L7" i="2"/>
  <c r="J7" i="2"/>
  <c r="H7" i="2"/>
  <c r="F7" i="2"/>
  <c r="Y6" i="2"/>
  <c r="Z6" i="2" s="1"/>
  <c r="X6" i="2"/>
  <c r="V6" i="2"/>
  <c r="T6" i="2"/>
  <c r="R6" i="2"/>
  <c r="P6" i="2"/>
  <c r="N6" i="2"/>
  <c r="L6" i="2"/>
  <c r="J6" i="2"/>
  <c r="H6" i="2"/>
  <c r="F6" i="2"/>
  <c r="Y5" i="2"/>
  <c r="Z5" i="2" s="1"/>
  <c r="X5" i="2"/>
  <c r="V5" i="2"/>
  <c r="T5" i="2"/>
  <c r="R5" i="2"/>
  <c r="P5" i="2"/>
  <c r="N5" i="2"/>
  <c r="L5" i="2"/>
  <c r="J5" i="2"/>
  <c r="H5" i="2"/>
  <c r="F5" i="2"/>
  <c r="Y4" i="2"/>
  <c r="Z4" i="2" s="1"/>
  <c r="X4" i="2"/>
  <c r="V4" i="2"/>
  <c r="T4" i="2"/>
  <c r="R4" i="2"/>
  <c r="P4" i="2"/>
  <c r="N4" i="2"/>
  <c r="L4" i="2"/>
  <c r="J4" i="2"/>
  <c r="H4" i="2"/>
  <c r="F4" i="2"/>
  <c r="O26" i="1"/>
  <c r="P26" i="1" s="1"/>
  <c r="N26" i="1"/>
  <c r="L26" i="1"/>
  <c r="J26" i="1"/>
  <c r="H26" i="1"/>
  <c r="F26" i="1"/>
  <c r="O25" i="1"/>
  <c r="P25" i="1" s="1"/>
  <c r="N25" i="1"/>
  <c r="L25" i="1"/>
  <c r="J25" i="1"/>
  <c r="H25" i="1"/>
  <c r="F25" i="1"/>
  <c r="O24" i="1"/>
  <c r="P24" i="1" s="1"/>
  <c r="N24" i="1"/>
  <c r="L24" i="1"/>
  <c r="J24" i="1"/>
  <c r="H24" i="1"/>
  <c r="F24" i="1"/>
  <c r="O23" i="1"/>
  <c r="P23" i="1" s="1"/>
  <c r="N23" i="1"/>
  <c r="L23" i="1"/>
  <c r="J23" i="1"/>
  <c r="H23" i="1"/>
  <c r="F23" i="1"/>
  <c r="O22" i="1"/>
  <c r="P22" i="1" s="1"/>
  <c r="N22" i="1"/>
  <c r="L22" i="1"/>
  <c r="J22" i="1"/>
  <c r="H22" i="1"/>
  <c r="F22" i="1"/>
  <c r="O21" i="1"/>
  <c r="P21" i="1" s="1"/>
  <c r="N21" i="1"/>
  <c r="L21" i="1"/>
  <c r="J21" i="1"/>
  <c r="H21" i="1"/>
  <c r="F21" i="1"/>
  <c r="O20" i="1"/>
  <c r="P20" i="1" s="1"/>
  <c r="N20" i="1"/>
  <c r="L20" i="1"/>
  <c r="J20" i="1"/>
  <c r="H20" i="1"/>
  <c r="F20" i="1"/>
  <c r="P19" i="1"/>
  <c r="O19" i="1"/>
  <c r="N19" i="1"/>
  <c r="L19" i="1"/>
  <c r="J19" i="1"/>
  <c r="H19" i="1"/>
  <c r="F19" i="1"/>
  <c r="O18" i="1"/>
  <c r="P18" i="1" s="1"/>
  <c r="N18" i="1"/>
  <c r="L18" i="1"/>
  <c r="J18" i="1"/>
  <c r="H18" i="1"/>
  <c r="F18" i="1"/>
  <c r="O17" i="1"/>
  <c r="P17" i="1" s="1"/>
  <c r="N17" i="1"/>
  <c r="L17" i="1"/>
  <c r="J17" i="1"/>
  <c r="H17" i="1"/>
  <c r="F17" i="1"/>
  <c r="O16" i="1"/>
  <c r="P16" i="1" s="1"/>
  <c r="N16" i="1"/>
  <c r="L16" i="1"/>
  <c r="J16" i="1"/>
  <c r="H16" i="1"/>
  <c r="F16" i="1"/>
  <c r="P15" i="1"/>
  <c r="O15" i="1"/>
  <c r="N15" i="1"/>
  <c r="L15" i="1"/>
  <c r="J15" i="1"/>
  <c r="H15" i="1"/>
  <c r="F15" i="1"/>
  <c r="O14" i="1"/>
  <c r="P14" i="1" s="1"/>
  <c r="N14" i="1"/>
  <c r="L14" i="1"/>
  <c r="J14" i="1"/>
  <c r="H14" i="1"/>
  <c r="F14" i="1"/>
  <c r="O13" i="1"/>
  <c r="P13" i="1" s="1"/>
  <c r="N13" i="1"/>
  <c r="L13" i="1"/>
  <c r="J13" i="1"/>
  <c r="H13" i="1"/>
  <c r="F13" i="1"/>
  <c r="O12" i="1"/>
  <c r="P12" i="1" s="1"/>
  <c r="N12" i="1"/>
  <c r="L12" i="1"/>
  <c r="J12" i="1"/>
  <c r="H12" i="1"/>
  <c r="F12" i="1"/>
  <c r="P11" i="1"/>
  <c r="O11" i="1"/>
  <c r="N11" i="1"/>
  <c r="L11" i="1"/>
  <c r="J11" i="1"/>
  <c r="H11" i="1"/>
  <c r="F11" i="1"/>
  <c r="O10" i="1"/>
  <c r="P10" i="1" s="1"/>
  <c r="N10" i="1"/>
  <c r="L10" i="1"/>
  <c r="J10" i="1"/>
  <c r="H10" i="1"/>
  <c r="F10" i="1"/>
  <c r="O9" i="1"/>
  <c r="P9" i="1" s="1"/>
  <c r="N9" i="1"/>
  <c r="L9" i="1"/>
  <c r="J9" i="1"/>
  <c r="H9" i="1"/>
  <c r="F9" i="1"/>
  <c r="O8" i="1"/>
  <c r="P8" i="1" s="1"/>
  <c r="N8" i="1"/>
  <c r="L8" i="1"/>
  <c r="J8" i="1"/>
  <c r="H8" i="1"/>
  <c r="F8" i="1"/>
  <c r="P7" i="1"/>
  <c r="O7" i="1"/>
  <c r="N7" i="1"/>
  <c r="L7" i="1"/>
  <c r="J7" i="1"/>
  <c r="H7" i="1"/>
  <c r="F7" i="1"/>
  <c r="O6" i="1"/>
  <c r="P6" i="1" s="1"/>
  <c r="N6" i="1"/>
  <c r="L6" i="1"/>
  <c r="J6" i="1"/>
  <c r="H6" i="1"/>
  <c r="F6" i="1"/>
  <c r="O5" i="1"/>
  <c r="P5" i="1" s="1"/>
  <c r="N5" i="1"/>
  <c r="L5" i="1"/>
  <c r="J5" i="1"/>
  <c r="H5" i="1"/>
  <c r="F5" i="1"/>
  <c r="O4" i="1"/>
  <c r="P4" i="1" s="1"/>
  <c r="N4" i="1"/>
  <c r="L4" i="1"/>
  <c r="J4" i="1"/>
  <c r="H4" i="1"/>
  <c r="F4" i="1"/>
</calcChain>
</file>

<file path=xl/sharedStrings.xml><?xml version="1.0" encoding="utf-8"?>
<sst xmlns="http://schemas.openxmlformats.org/spreadsheetml/2006/main" count="290" uniqueCount="112">
  <si>
    <t xml:space="preserve">CLAVE </t>
  </si>
  <si>
    <t xml:space="preserve">DESCRIPCIÓN DEL ARTICULO </t>
  </si>
  <si>
    <t xml:space="preserve">UEAON     ZAPOTLANEJO </t>
  </si>
  <si>
    <t xml:space="preserve">UEAON OCOTLAN </t>
  </si>
  <si>
    <t xml:space="preserve">UEAON SAN MIGUEL </t>
  </si>
  <si>
    <t xml:space="preserve">UEAON TALA </t>
  </si>
  <si>
    <t>UEAON GUADALAJARA</t>
  </si>
  <si>
    <t>TOTAL MENSUAL UEAON</t>
  </si>
  <si>
    <t>SUB TOTAL 8 MESES</t>
  </si>
  <si>
    <t>MENSUAL</t>
  </si>
  <si>
    <t>PARA 8 MESES</t>
  </si>
  <si>
    <t xml:space="preserve"> BULTO CIRUGÍA GENERAL</t>
  </si>
  <si>
    <t xml:space="preserve"> BULTO TRES BATAS PARA CIRUJANO</t>
  </si>
  <si>
    <t xml:space="preserve"> BULTO UNA BATA PARA CIRUJANO</t>
  </si>
  <si>
    <t xml:space="preserve"> BULTO PEDIATRÍA</t>
  </si>
  <si>
    <t xml:space="preserve">BULTO DE PARTO </t>
  </si>
  <si>
    <t>BULTO CUATRO CAMPOS</t>
  </si>
  <si>
    <t xml:space="preserve"> CAMPO CHICO SENCILLO</t>
  </si>
  <si>
    <t xml:space="preserve"> CAMPO MEDIANO DOBLE</t>
  </si>
  <si>
    <t xml:space="preserve"> CAMPO MEDIANO SENCILLO</t>
  </si>
  <si>
    <t xml:space="preserve"> FILIPINA GRANDE</t>
  </si>
  <si>
    <t xml:space="preserve"> FILIPINA UNITALLA</t>
  </si>
  <si>
    <t xml:space="preserve"> PANTALON GRANDE</t>
  </si>
  <si>
    <t xml:space="preserve"> PANTALON UNITALLA</t>
  </si>
  <si>
    <t xml:space="preserve"> BATA DE PACIENTE</t>
  </si>
  <si>
    <t xml:space="preserve"> BATA PEDIÁTRICA</t>
  </si>
  <si>
    <t xml:space="preserve"> BATA MATERNIDAD ABIERTA</t>
  </si>
  <si>
    <t xml:space="preserve"> COBERTOR CUADRADO</t>
  </si>
  <si>
    <t xml:space="preserve"> COBERTOR PEDIÁTRICO</t>
  </si>
  <si>
    <t xml:space="preserve"> SABANA CLÍNICA</t>
  </si>
  <si>
    <t xml:space="preserve"> SABANA ESTÁNDAR (REGULAR)</t>
  </si>
  <si>
    <t xml:space="preserve"> SABANA PEDIÁTRICA</t>
  </si>
  <si>
    <t xml:space="preserve"> TOALLA DE BAñO</t>
  </si>
  <si>
    <t>SIN CLAVE</t>
  </si>
  <si>
    <t>FUNDA DE MAYO</t>
  </si>
  <si>
    <t>TOTAL POR UEAON</t>
  </si>
  <si>
    <t xml:space="preserve">LAGOS DE MORENO </t>
  </si>
  <si>
    <t xml:space="preserve">TEPATITLAN </t>
  </si>
  <si>
    <t>YAHUALICA</t>
  </si>
  <si>
    <t>LA BARCA</t>
  </si>
  <si>
    <t xml:space="preserve">CIUDAD GUZMAN </t>
  </si>
  <si>
    <t xml:space="preserve">AUTLAN </t>
  </si>
  <si>
    <t>PUERTO VALLARTA</t>
  </si>
  <si>
    <t>AMECA</t>
  </si>
  <si>
    <t>COCULA</t>
  </si>
  <si>
    <t>MAGDALENA</t>
  </si>
  <si>
    <t>SUB TOTAL MENSUAL</t>
  </si>
  <si>
    <t>TOTAL POR OCHO MESES</t>
  </si>
  <si>
    <t xml:space="preserve">MENSUAL </t>
  </si>
  <si>
    <t xml:space="preserve"> BULTO DOS PIERNERAS GINECOLOGICAS</t>
  </si>
  <si>
    <t xml:space="preserve"> BULTO SALPINGOCLASIA</t>
  </si>
  <si>
    <t xml:space="preserve"> BATA INFANTIL</t>
  </si>
  <si>
    <t xml:space="preserve"> BATA PEDIATRICA</t>
  </si>
  <si>
    <t xml:space="preserve"> COBERTOR PEDIATRICO</t>
  </si>
  <si>
    <t xml:space="preserve"> FUNDA ALMOHADA</t>
  </si>
  <si>
    <t xml:space="preserve"> SABANA CLINICA</t>
  </si>
  <si>
    <t xml:space="preserve"> SABANA ESTANDAR (REGULAR)</t>
  </si>
  <si>
    <t xml:space="preserve"> SABANA PEDIATRICA</t>
  </si>
  <si>
    <t>BULTO CAMPO HENDIDO</t>
  </si>
  <si>
    <t xml:space="preserve">S CLAVE </t>
  </si>
  <si>
    <t>BATA MATERNIDAD ABIERTA</t>
  </si>
  <si>
    <t>CAMPO CHICO DOBLE</t>
  </si>
  <si>
    <t>CAMPO CHICO SENCILLO</t>
  </si>
  <si>
    <t>FILIPINA GRANDE</t>
  </si>
  <si>
    <t>PANTALÓN GRANDE</t>
  </si>
  <si>
    <t>TOALLA DE MANOS</t>
  </si>
  <si>
    <t>COSTO TOTAL HR</t>
  </si>
  <si>
    <t>HOSPITALES DE PRIMER CONTACTO    ARRENDAMIENTO DE ROPA 18</t>
  </si>
  <si>
    <t>HPC-COLOTLÁN</t>
  </si>
  <si>
    <t>HPC-OJUELOS</t>
  </si>
  <si>
    <t>ENCARNACIÓN</t>
  </si>
  <si>
    <t>HPC- TEOCALTICHE</t>
  </si>
  <si>
    <t>HPC- JOCOTEPEC</t>
  </si>
  <si>
    <t>HPC- LA HUERTA</t>
  </si>
  <si>
    <t>HPC- CIHUATLÁN</t>
  </si>
  <si>
    <t>HPC- TOMATLÁN</t>
  </si>
  <si>
    <t>HPC- MASCOTA</t>
  </si>
  <si>
    <t>TOTAL MENSUAL</t>
  </si>
  <si>
    <t>TOTAL OCHO MESES</t>
  </si>
  <si>
    <t>S CLAVE</t>
  </si>
  <si>
    <t>BATA ESCOLAR</t>
  </si>
  <si>
    <t>TOTAL HPC-</t>
  </si>
  <si>
    <t>HGO</t>
  </si>
  <si>
    <t>HMIELM</t>
  </si>
  <si>
    <t>IJCR “Dr. Jóse Guerrero Santos”</t>
  </si>
  <si>
    <t>IDJ “Dr. Jóse Barba Rubio”</t>
  </si>
  <si>
    <t>PALIA</t>
  </si>
  <si>
    <t xml:space="preserve">TOTAL MES </t>
  </si>
  <si>
    <t>TOTAL 8 MESES</t>
  </si>
  <si>
    <t xml:space="preserve"> BULTO PEDIATRIA</t>
  </si>
  <si>
    <t xml:space="preserve"> BULTO CIRUGíA GENERAL ICR</t>
  </si>
  <si>
    <t xml:space="preserve"> PANTALÓN GRANDE</t>
  </si>
  <si>
    <t xml:space="preserve"> PANTALÓN UNITALLA</t>
  </si>
  <si>
    <t>COSTO TOTAL</t>
  </si>
  <si>
    <t>SERVICIO DE LAVANDERÍA PARA EL CENTRO DE ATENCIÓN INTEGRAL EN SALUD MENTAL DE ESTANCIA BREVE 2018</t>
  </si>
  <si>
    <t xml:space="preserve"> SERVICIO DE LAVANDERIA</t>
  </si>
  <si>
    <t>CANTIDAD EN KILOS MENSUAL</t>
  </si>
  <si>
    <t>CANTIDAD POR 8 MESES</t>
  </si>
  <si>
    <t xml:space="preserve"> </t>
  </si>
  <si>
    <t>DESCRIPCIÓN</t>
  </si>
  <si>
    <t xml:space="preserve">CANTIDAD  </t>
  </si>
  <si>
    <t>S/CLAVE</t>
  </si>
  <si>
    <t>KIT DE MORTAJA</t>
  </si>
  <si>
    <t xml:space="preserve">                                                                 HOSPITALES METROPOLITANOS    ARRENDAMIENTO DE ROPA 18</t>
  </si>
  <si>
    <t>UEAON   ARRENDAMIENTO DE ROPA 18</t>
  </si>
  <si>
    <t>HOSPITALES DE REGIONALES ARRENDAMIENTO DE ROPA 18</t>
  </si>
  <si>
    <t>UEAON</t>
  </si>
  <si>
    <t>HR</t>
  </si>
  <si>
    <t>HPC</t>
  </si>
  <si>
    <t>HM</t>
  </si>
  <si>
    <t>TOTAL</t>
  </si>
  <si>
    <t>CONCENTRADO ARRENDAMIENTO DE ROPA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</si>
</sst>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.00"/>
    <numFmt numFmtId="165" formatCode="#,###"/>
  </numFmts>
  <fonts count="19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EF413D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Arial"/>
      <family val="2"/>
    </font>
    <font>
      <sz val="16"/>
      <color rgb="FF000000"/>
      <name val="Arial"/>
      <family val="2"/>
      <charset val="1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/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textRotation="180" wrapText="1"/>
    </xf>
    <xf numFmtId="0" fontId="3" fillId="0" borderId="0" xfId="0" applyFont="1" applyAlignment="1">
      <alignment vertical="center" textRotation="180" wrapText="1"/>
    </xf>
    <xf numFmtId="164" fontId="5" fillId="0" borderId="0" xfId="0" applyNumberFormat="1" applyFont="1"/>
    <xf numFmtId="164" fontId="6" fillId="0" borderId="0" xfId="0" applyNumberFormat="1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164" fontId="5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textRotation="180" wrapText="1"/>
    </xf>
    <xf numFmtId="164" fontId="8" fillId="0" borderId="0" xfId="0" applyNumberFormat="1" applyFont="1" applyAlignment="1">
      <alignment horizontal="right" vertical="center" textRotation="180" wrapText="1"/>
    </xf>
    <xf numFmtId="0" fontId="8" fillId="0" borderId="0" xfId="0" applyFont="1" applyAlignment="1">
      <alignment vertical="center" textRotation="180" wrapText="1"/>
    </xf>
    <xf numFmtId="0" fontId="5" fillId="0" borderId="1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164" fontId="6" fillId="0" borderId="0" xfId="0" applyNumberFormat="1" applyFont="1" applyAlignment="1">
      <alignment horizontal="right"/>
    </xf>
    <xf numFmtId="0" fontId="1" fillId="0" borderId="0" xfId="0" applyFont="1" applyAlignment="1">
      <alignment vertical="top"/>
    </xf>
    <xf numFmtId="0" fontId="9" fillId="0" borderId="0" xfId="0" applyFont="1"/>
    <xf numFmtId="164" fontId="3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 textRotation="90" wrapText="1"/>
    </xf>
    <xf numFmtId="164" fontId="1" fillId="0" borderId="0" xfId="0" applyNumberFormat="1" applyFont="1" applyBorder="1" applyAlignment="1">
      <alignment horizontal="center" vertical="center" textRotation="90" wrapText="1"/>
    </xf>
    <xf numFmtId="164" fontId="1" fillId="0" borderId="0" xfId="0" applyNumberFormat="1" applyFont="1" applyBorder="1" applyAlignment="1">
      <alignment vertical="center" textRotation="90" wrapText="1"/>
    </xf>
    <xf numFmtId="0" fontId="1" fillId="0" borderId="0" xfId="0" applyFont="1" applyAlignment="1">
      <alignment vertical="center" textRotation="90" wrapText="1"/>
    </xf>
    <xf numFmtId="164" fontId="1" fillId="0" borderId="0" xfId="0" applyNumberFormat="1" applyFont="1" applyBorder="1"/>
    <xf numFmtId="0" fontId="3" fillId="0" borderId="1" xfId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64" fontId="10" fillId="0" borderId="0" xfId="0" applyNumberFormat="1" applyFont="1"/>
    <xf numFmtId="0" fontId="5" fillId="0" borderId="0" xfId="0" applyFont="1" applyAlignment="1">
      <alignment vertical="top"/>
    </xf>
    <xf numFmtId="165" fontId="5" fillId="0" borderId="0" xfId="0" applyNumberFormat="1" applyFont="1"/>
    <xf numFmtId="0" fontId="12" fillId="0" borderId="0" xfId="0" applyFont="1" applyAlignment="1">
      <alignment vertical="center" textRotation="180" wrapText="1"/>
    </xf>
    <xf numFmtId="0" fontId="12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164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0" fillId="0" borderId="0" xfId="0" applyFont="1" applyBorder="1"/>
    <xf numFmtId="164" fontId="0" fillId="0" borderId="0" xfId="0" applyNumberFormat="1" applyFont="1" applyBorder="1"/>
    <xf numFmtId="164" fontId="13" fillId="0" borderId="0" xfId="0" applyNumberFormat="1" applyFont="1" applyBorder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0" fontId="5" fillId="0" borderId="1" xfId="0" applyFont="1" applyBorder="1"/>
    <xf numFmtId="165" fontId="5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top"/>
    </xf>
    <xf numFmtId="0" fontId="12" fillId="2" borderId="1" xfId="1" applyFont="1" applyFill="1" applyBorder="1" applyAlignment="1">
      <alignment horizontal="center" vertical="top" wrapText="1"/>
    </xf>
    <xf numFmtId="0" fontId="12" fillId="2" borderId="1" xfId="1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0" fontId="12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180" wrapText="1"/>
    </xf>
    <xf numFmtId="0" fontId="3" fillId="2" borderId="1" xfId="1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1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3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textRotation="180" wrapText="1"/>
    </xf>
    <xf numFmtId="164" fontId="13" fillId="0" borderId="1" xfId="0" applyNumberFormat="1" applyFont="1" applyBorder="1" applyAlignment="1">
      <alignment wrapText="1"/>
    </xf>
    <xf numFmtId="164" fontId="0" fillId="0" borderId="1" xfId="0" applyNumberFormat="1" applyBorder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textRotation="180" wrapText="1"/>
    </xf>
    <xf numFmtId="0" fontId="2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top"/>
    </xf>
    <xf numFmtId="0" fontId="15" fillId="0" borderId="3" xfId="0" applyFont="1" applyBorder="1" applyAlignment="1">
      <alignment horizontal="center" vertical="top"/>
    </xf>
    <xf numFmtId="0" fontId="15" fillId="0" borderId="4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 textRotation="180" wrapText="1"/>
    </xf>
    <xf numFmtId="165" fontId="11" fillId="0" borderId="1" xfId="0" applyNumberFormat="1" applyFont="1" applyBorder="1" applyAlignment="1">
      <alignment horizontal="center" vertical="center" textRotation="180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textRotation="180" wrapText="1"/>
    </xf>
    <xf numFmtId="0" fontId="12" fillId="0" borderId="1" xfId="1" applyFont="1" applyBorder="1" applyAlignment="1">
      <alignment horizontal="left" vertical="top" wrapText="1"/>
    </xf>
    <xf numFmtId="0" fontId="12" fillId="0" borderId="1" xfId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/>
    <xf numFmtId="0" fontId="1" fillId="0" borderId="1" xfId="0" applyNumberFormat="1" applyFont="1" applyBorder="1"/>
    <xf numFmtId="0" fontId="12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16" fillId="0" borderId="1" xfId="0" applyFont="1" applyBorder="1"/>
    <xf numFmtId="165" fontId="17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7"/>
  <sheetViews>
    <sheetView topLeftCell="A3" zoomScale="81" zoomScaleNormal="81" workbookViewId="0">
      <selection activeCell="B26" sqref="B26"/>
    </sheetView>
  </sheetViews>
  <sheetFormatPr baseColWidth="10" defaultColWidth="8.85546875" defaultRowHeight="15" x14ac:dyDescent="0.25"/>
  <cols>
    <col min="1" max="1" width="6.28515625" style="1" customWidth="1"/>
    <col min="2" max="2" width="5.7109375" style="1" customWidth="1"/>
    <col min="3" max="3" width="6" style="1" customWidth="1"/>
    <col min="4" max="4" width="34.42578125" style="2" customWidth="1"/>
    <col min="5" max="5" width="4.85546875" style="3" customWidth="1"/>
    <col min="6" max="6" width="6" style="3" customWidth="1"/>
    <col min="7" max="7" width="4.85546875" style="3" customWidth="1"/>
    <col min="8" max="8" width="6" style="3" customWidth="1"/>
    <col min="9" max="9" width="4.85546875" style="3" customWidth="1"/>
    <col min="10" max="13" width="6" style="3" customWidth="1"/>
    <col min="14" max="14" width="7.140625" style="3" customWidth="1"/>
    <col min="15" max="15" width="6" style="3" customWidth="1"/>
    <col min="16" max="16" width="7.140625" style="3" customWidth="1"/>
    <col min="17" max="17" width="7.7109375" style="4" customWidth="1"/>
    <col min="18" max="18" width="13.28515625" style="4" customWidth="1"/>
    <col min="19" max="1025" width="10.7109375" style="5" customWidth="1"/>
  </cols>
  <sheetData>
    <row r="1" spans="1:18" x14ac:dyDescent="0.25">
      <c r="A1" s="84" t="s">
        <v>104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6"/>
    </row>
    <row r="2" spans="1:18" s="7" customFormat="1" ht="73.900000000000006" customHeight="1" x14ac:dyDescent="0.25">
      <c r="A2" s="89" t="s">
        <v>0</v>
      </c>
      <c r="B2" s="89"/>
      <c r="C2" s="89"/>
      <c r="D2" s="89" t="s">
        <v>1</v>
      </c>
      <c r="E2" s="87" t="s">
        <v>2</v>
      </c>
      <c r="F2" s="87"/>
      <c r="G2" s="87" t="s">
        <v>3</v>
      </c>
      <c r="H2" s="87"/>
      <c r="I2" s="87" t="s">
        <v>4</v>
      </c>
      <c r="J2" s="87"/>
      <c r="K2" s="87" t="s">
        <v>5</v>
      </c>
      <c r="L2" s="87"/>
      <c r="M2" s="87" t="s">
        <v>6</v>
      </c>
      <c r="N2" s="87"/>
      <c r="O2" s="66" t="s">
        <v>7</v>
      </c>
      <c r="P2" s="87" t="s">
        <v>8</v>
      </c>
      <c r="Q2" s="6"/>
      <c r="R2" s="6"/>
    </row>
    <row r="3" spans="1:18" s="9" customFormat="1" ht="61.5" customHeight="1" x14ac:dyDescent="0.25">
      <c r="A3" s="88"/>
      <c r="B3" s="88"/>
      <c r="C3" s="88"/>
      <c r="D3" s="89"/>
      <c r="E3" s="67" t="s">
        <v>9</v>
      </c>
      <c r="F3" s="67" t="s">
        <v>10</v>
      </c>
      <c r="G3" s="67" t="s">
        <v>9</v>
      </c>
      <c r="H3" s="67" t="s">
        <v>10</v>
      </c>
      <c r="I3" s="67" t="s">
        <v>9</v>
      </c>
      <c r="J3" s="67" t="s">
        <v>10</v>
      </c>
      <c r="K3" s="67" t="s">
        <v>9</v>
      </c>
      <c r="L3" s="67" t="s">
        <v>10</v>
      </c>
      <c r="M3" s="67" t="s">
        <v>9</v>
      </c>
      <c r="N3" s="67" t="s">
        <v>10</v>
      </c>
      <c r="O3" s="67" t="s">
        <v>9</v>
      </c>
      <c r="P3" s="87"/>
      <c r="Q3" s="8"/>
      <c r="R3" s="8"/>
    </row>
    <row r="4" spans="1:18" ht="15.75" x14ac:dyDescent="0.25">
      <c r="A4" s="38">
        <v>721</v>
      </c>
      <c r="B4" s="38">
        <v>1</v>
      </c>
      <c r="C4" s="38">
        <v>1</v>
      </c>
      <c r="D4" s="68" t="s">
        <v>11</v>
      </c>
      <c r="E4" s="69">
        <v>90</v>
      </c>
      <c r="F4" s="69">
        <f t="shared" ref="F4:F26" si="0">E4*8</f>
        <v>720</v>
      </c>
      <c r="G4" s="69">
        <v>51</v>
      </c>
      <c r="H4" s="69">
        <f t="shared" ref="H4:H26" si="1">G4*8</f>
        <v>408</v>
      </c>
      <c r="I4" s="69">
        <v>60</v>
      </c>
      <c r="J4" s="69">
        <f t="shared" ref="J4:J26" si="2">I4*8</f>
        <v>480</v>
      </c>
      <c r="K4" s="69">
        <v>186</v>
      </c>
      <c r="L4" s="69">
        <f t="shared" ref="L4:L26" si="3">K4*8</f>
        <v>1488</v>
      </c>
      <c r="M4" s="69">
        <v>176</v>
      </c>
      <c r="N4" s="69">
        <f t="shared" ref="N4:N26" si="4">M4*8</f>
        <v>1408</v>
      </c>
      <c r="O4" s="69">
        <f t="shared" ref="O4:O26" si="5">E4+G4+I4+K4+M4</f>
        <v>563</v>
      </c>
      <c r="P4" s="69">
        <f t="shared" ref="P4:P26" si="6">O4*8</f>
        <v>4504</v>
      </c>
      <c r="Q4" s="10"/>
    </row>
    <row r="5" spans="1:18" ht="28.5" x14ac:dyDescent="0.25">
      <c r="A5" s="38">
        <v>721</v>
      </c>
      <c r="B5" s="38">
        <v>1</v>
      </c>
      <c r="C5" s="38">
        <v>4</v>
      </c>
      <c r="D5" s="68" t="s">
        <v>12</v>
      </c>
      <c r="E5" s="69">
        <v>60</v>
      </c>
      <c r="F5" s="69">
        <f t="shared" si="0"/>
        <v>480</v>
      </c>
      <c r="G5" s="69">
        <v>51</v>
      </c>
      <c r="H5" s="69">
        <f t="shared" si="1"/>
        <v>408</v>
      </c>
      <c r="I5" s="69">
        <v>60</v>
      </c>
      <c r="J5" s="69">
        <f t="shared" si="2"/>
        <v>480</v>
      </c>
      <c r="K5" s="69">
        <v>124</v>
      </c>
      <c r="L5" s="69">
        <f t="shared" si="3"/>
        <v>992</v>
      </c>
      <c r="M5" s="69">
        <v>210</v>
      </c>
      <c r="N5" s="69">
        <f t="shared" si="4"/>
        <v>1680</v>
      </c>
      <c r="O5" s="69">
        <f t="shared" si="5"/>
        <v>505</v>
      </c>
      <c r="P5" s="69">
        <f t="shared" si="6"/>
        <v>4040</v>
      </c>
      <c r="Q5" s="10"/>
    </row>
    <row r="6" spans="1:18" ht="28.5" x14ac:dyDescent="0.25">
      <c r="A6" s="38">
        <v>721</v>
      </c>
      <c r="B6" s="38">
        <v>1</v>
      </c>
      <c r="C6" s="38">
        <v>5</v>
      </c>
      <c r="D6" s="68" t="s">
        <v>13</v>
      </c>
      <c r="E6" s="69">
        <v>90</v>
      </c>
      <c r="F6" s="69">
        <f t="shared" si="0"/>
        <v>720</v>
      </c>
      <c r="G6" s="69">
        <v>54</v>
      </c>
      <c r="H6" s="69">
        <f t="shared" si="1"/>
        <v>432</v>
      </c>
      <c r="I6" s="69">
        <v>90</v>
      </c>
      <c r="J6" s="69">
        <f t="shared" si="2"/>
        <v>720</v>
      </c>
      <c r="K6" s="69">
        <v>651</v>
      </c>
      <c r="L6" s="69">
        <f t="shared" si="3"/>
        <v>5208</v>
      </c>
      <c r="M6" s="69">
        <v>700</v>
      </c>
      <c r="N6" s="69">
        <f t="shared" si="4"/>
        <v>5600</v>
      </c>
      <c r="O6" s="69">
        <f t="shared" si="5"/>
        <v>1585</v>
      </c>
      <c r="P6" s="69">
        <f t="shared" si="6"/>
        <v>12680</v>
      </c>
      <c r="Q6" s="10"/>
    </row>
    <row r="7" spans="1:18" ht="15.75" x14ac:dyDescent="0.25">
      <c r="A7" s="38">
        <v>721</v>
      </c>
      <c r="B7" s="38">
        <v>1</v>
      </c>
      <c r="C7" s="38">
        <v>9</v>
      </c>
      <c r="D7" s="68" t="s">
        <v>14</v>
      </c>
      <c r="E7" s="69">
        <v>0</v>
      </c>
      <c r="F7" s="69">
        <f t="shared" si="0"/>
        <v>0</v>
      </c>
      <c r="G7" s="69">
        <v>64</v>
      </c>
      <c r="H7" s="69">
        <f t="shared" si="1"/>
        <v>512</v>
      </c>
      <c r="I7" s="69">
        <v>0</v>
      </c>
      <c r="J7" s="69">
        <f t="shared" si="2"/>
        <v>0</v>
      </c>
      <c r="K7" s="69">
        <v>0</v>
      </c>
      <c r="L7" s="69">
        <f t="shared" si="3"/>
        <v>0</v>
      </c>
      <c r="M7" s="69">
        <v>0</v>
      </c>
      <c r="N7" s="69">
        <f t="shared" si="4"/>
        <v>0</v>
      </c>
      <c r="O7" s="69">
        <f t="shared" si="5"/>
        <v>64</v>
      </c>
      <c r="P7" s="69">
        <f t="shared" si="6"/>
        <v>512</v>
      </c>
      <c r="Q7" s="10"/>
    </row>
    <row r="8" spans="1:18" ht="15.75" x14ac:dyDescent="0.25">
      <c r="A8" s="39">
        <v>721</v>
      </c>
      <c r="B8" s="39">
        <v>1</v>
      </c>
      <c r="C8" s="39">
        <v>2</v>
      </c>
      <c r="D8" s="65" t="s">
        <v>15</v>
      </c>
      <c r="E8" s="69">
        <v>90</v>
      </c>
      <c r="F8" s="69">
        <f t="shared" si="0"/>
        <v>720</v>
      </c>
      <c r="G8" s="69">
        <v>45</v>
      </c>
      <c r="H8" s="69">
        <f t="shared" si="1"/>
        <v>360</v>
      </c>
      <c r="I8" s="69">
        <v>60</v>
      </c>
      <c r="J8" s="69">
        <f t="shared" si="2"/>
        <v>480</v>
      </c>
      <c r="K8" s="69">
        <v>190</v>
      </c>
      <c r="L8" s="69">
        <f t="shared" si="3"/>
        <v>1520</v>
      </c>
      <c r="M8" s="69">
        <v>360</v>
      </c>
      <c r="N8" s="69">
        <f t="shared" si="4"/>
        <v>2880</v>
      </c>
      <c r="O8" s="69">
        <f t="shared" si="5"/>
        <v>745</v>
      </c>
      <c r="P8" s="69">
        <f t="shared" si="6"/>
        <v>5960</v>
      </c>
      <c r="Q8" s="10"/>
    </row>
    <row r="9" spans="1:18" ht="15.75" x14ac:dyDescent="0.25">
      <c r="A9" s="39">
        <v>721</v>
      </c>
      <c r="B9" s="39">
        <v>1</v>
      </c>
      <c r="C9" s="39">
        <v>3</v>
      </c>
      <c r="D9" s="65" t="s">
        <v>16</v>
      </c>
      <c r="E9" s="69">
        <v>90</v>
      </c>
      <c r="F9" s="69">
        <f t="shared" si="0"/>
        <v>720</v>
      </c>
      <c r="G9" s="69">
        <v>0</v>
      </c>
      <c r="H9" s="69">
        <f t="shared" si="1"/>
        <v>0</v>
      </c>
      <c r="I9" s="69">
        <v>60</v>
      </c>
      <c r="J9" s="69">
        <f t="shared" si="2"/>
        <v>480</v>
      </c>
      <c r="K9" s="69">
        <v>190</v>
      </c>
      <c r="L9" s="69">
        <f t="shared" si="3"/>
        <v>1520</v>
      </c>
      <c r="M9" s="69">
        <v>480</v>
      </c>
      <c r="N9" s="69">
        <f t="shared" si="4"/>
        <v>3840</v>
      </c>
      <c r="O9" s="69">
        <f t="shared" si="5"/>
        <v>820</v>
      </c>
      <c r="P9" s="69">
        <f t="shared" si="6"/>
        <v>6560</v>
      </c>
      <c r="Q9" s="10"/>
    </row>
    <row r="10" spans="1:18" ht="15.75" x14ac:dyDescent="0.25">
      <c r="A10" s="38">
        <v>721</v>
      </c>
      <c r="B10" s="38">
        <v>2</v>
      </c>
      <c r="C10" s="38">
        <v>2</v>
      </c>
      <c r="D10" s="70" t="s">
        <v>17</v>
      </c>
      <c r="E10" s="69">
        <v>0</v>
      </c>
      <c r="F10" s="69">
        <f t="shared" si="0"/>
        <v>0</v>
      </c>
      <c r="G10" s="69">
        <v>90</v>
      </c>
      <c r="H10" s="69">
        <f t="shared" si="1"/>
        <v>720</v>
      </c>
      <c r="I10" s="69">
        <v>150</v>
      </c>
      <c r="J10" s="69">
        <f t="shared" si="2"/>
        <v>1200</v>
      </c>
      <c r="K10" s="69">
        <v>645</v>
      </c>
      <c r="L10" s="69">
        <f t="shared" si="3"/>
        <v>5160</v>
      </c>
      <c r="M10" s="69">
        <v>0</v>
      </c>
      <c r="N10" s="69">
        <f t="shared" si="4"/>
        <v>0</v>
      </c>
      <c r="O10" s="69">
        <f t="shared" si="5"/>
        <v>885</v>
      </c>
      <c r="P10" s="69">
        <f t="shared" si="6"/>
        <v>7080</v>
      </c>
      <c r="Q10" s="10"/>
    </row>
    <row r="11" spans="1:18" ht="15.75" x14ac:dyDescent="0.25">
      <c r="A11" s="38">
        <v>721</v>
      </c>
      <c r="B11" s="38">
        <v>2</v>
      </c>
      <c r="C11" s="38">
        <v>3</v>
      </c>
      <c r="D11" s="70" t="s">
        <v>18</v>
      </c>
      <c r="E11" s="69">
        <v>240</v>
      </c>
      <c r="F11" s="69">
        <f t="shared" si="0"/>
        <v>1920</v>
      </c>
      <c r="G11" s="69">
        <v>90</v>
      </c>
      <c r="H11" s="69">
        <f t="shared" si="1"/>
        <v>720</v>
      </c>
      <c r="I11" s="69">
        <v>90</v>
      </c>
      <c r="J11" s="69">
        <f t="shared" si="2"/>
        <v>720</v>
      </c>
      <c r="K11" s="69">
        <v>280</v>
      </c>
      <c r="L11" s="69">
        <f t="shared" si="3"/>
        <v>2240</v>
      </c>
      <c r="M11" s="69">
        <v>440</v>
      </c>
      <c r="N11" s="69">
        <f t="shared" si="4"/>
        <v>3520</v>
      </c>
      <c r="O11" s="69">
        <f t="shared" si="5"/>
        <v>1140</v>
      </c>
      <c r="P11" s="69">
        <f t="shared" si="6"/>
        <v>9120</v>
      </c>
      <c r="Q11" s="10"/>
    </row>
    <row r="12" spans="1:18" ht="15.75" x14ac:dyDescent="0.25">
      <c r="A12" s="38">
        <v>721</v>
      </c>
      <c r="B12" s="38">
        <v>2</v>
      </c>
      <c r="C12" s="38">
        <v>4</v>
      </c>
      <c r="D12" s="70" t="s">
        <v>19</v>
      </c>
      <c r="E12" s="69">
        <v>120</v>
      </c>
      <c r="F12" s="69">
        <f t="shared" si="0"/>
        <v>960</v>
      </c>
      <c r="G12" s="69">
        <v>0</v>
      </c>
      <c r="H12" s="69">
        <f t="shared" si="1"/>
        <v>0</v>
      </c>
      <c r="I12" s="69">
        <v>0</v>
      </c>
      <c r="J12" s="69">
        <f t="shared" si="2"/>
        <v>0</v>
      </c>
      <c r="K12" s="69">
        <v>0</v>
      </c>
      <c r="L12" s="69">
        <f t="shared" si="3"/>
        <v>0</v>
      </c>
      <c r="M12" s="69">
        <v>800</v>
      </c>
      <c r="N12" s="69">
        <f t="shared" si="4"/>
        <v>6400</v>
      </c>
      <c r="O12" s="69">
        <f t="shared" si="5"/>
        <v>920</v>
      </c>
      <c r="P12" s="69">
        <f t="shared" si="6"/>
        <v>7360</v>
      </c>
      <c r="Q12" s="10"/>
    </row>
    <row r="13" spans="1:18" ht="15.75" x14ac:dyDescent="0.25">
      <c r="A13" s="38">
        <v>721</v>
      </c>
      <c r="B13" s="38">
        <v>2</v>
      </c>
      <c r="C13" s="38">
        <v>6</v>
      </c>
      <c r="D13" s="70" t="s">
        <v>20</v>
      </c>
      <c r="E13" s="69">
        <v>30</v>
      </c>
      <c r="F13" s="69">
        <f t="shared" si="0"/>
        <v>240</v>
      </c>
      <c r="G13" s="69">
        <v>0</v>
      </c>
      <c r="H13" s="69">
        <f t="shared" si="1"/>
        <v>0</v>
      </c>
      <c r="I13" s="69">
        <v>150</v>
      </c>
      <c r="J13" s="69">
        <f t="shared" si="2"/>
        <v>1200</v>
      </c>
      <c r="K13" s="69">
        <v>0</v>
      </c>
      <c r="L13" s="69">
        <f t="shared" si="3"/>
        <v>0</v>
      </c>
      <c r="M13" s="69">
        <v>0</v>
      </c>
      <c r="N13" s="69">
        <f t="shared" si="4"/>
        <v>0</v>
      </c>
      <c r="O13" s="69">
        <f t="shared" si="5"/>
        <v>180</v>
      </c>
      <c r="P13" s="69">
        <f t="shared" si="6"/>
        <v>1440</v>
      </c>
      <c r="Q13" s="10"/>
    </row>
    <row r="14" spans="1:18" ht="15.75" x14ac:dyDescent="0.25">
      <c r="A14" s="38">
        <v>721</v>
      </c>
      <c r="B14" s="38">
        <v>2</v>
      </c>
      <c r="C14" s="38">
        <v>7</v>
      </c>
      <c r="D14" s="70" t="s">
        <v>21</v>
      </c>
      <c r="E14" s="69">
        <v>0</v>
      </c>
      <c r="F14" s="69">
        <f t="shared" si="0"/>
        <v>0</v>
      </c>
      <c r="G14" s="69">
        <v>40</v>
      </c>
      <c r="H14" s="69">
        <f t="shared" si="1"/>
        <v>320</v>
      </c>
      <c r="I14" s="69">
        <v>0</v>
      </c>
      <c r="J14" s="69">
        <f t="shared" si="2"/>
        <v>0</v>
      </c>
      <c r="K14" s="69">
        <v>0</v>
      </c>
      <c r="L14" s="69">
        <f t="shared" si="3"/>
        <v>0</v>
      </c>
      <c r="M14" s="69">
        <v>280</v>
      </c>
      <c r="N14" s="69">
        <f t="shared" si="4"/>
        <v>2240</v>
      </c>
      <c r="O14" s="69">
        <f t="shared" si="5"/>
        <v>320</v>
      </c>
      <c r="P14" s="69">
        <f t="shared" si="6"/>
        <v>2560</v>
      </c>
      <c r="Q14" s="10"/>
    </row>
    <row r="15" spans="1:18" ht="15.75" x14ac:dyDescent="0.25">
      <c r="A15" s="38">
        <v>721</v>
      </c>
      <c r="B15" s="38">
        <v>2</v>
      </c>
      <c r="C15" s="38">
        <v>8</v>
      </c>
      <c r="D15" s="70" t="s">
        <v>22</v>
      </c>
      <c r="E15" s="69">
        <v>30</v>
      </c>
      <c r="F15" s="69">
        <f t="shared" si="0"/>
        <v>240</v>
      </c>
      <c r="G15" s="69">
        <v>0</v>
      </c>
      <c r="H15" s="69">
        <f t="shared" si="1"/>
        <v>0</v>
      </c>
      <c r="I15" s="69">
        <v>150</v>
      </c>
      <c r="J15" s="69">
        <f t="shared" si="2"/>
        <v>1200</v>
      </c>
      <c r="K15" s="69">
        <v>0</v>
      </c>
      <c r="L15" s="69">
        <f t="shared" si="3"/>
        <v>0</v>
      </c>
      <c r="M15" s="69">
        <v>0</v>
      </c>
      <c r="N15" s="69">
        <f t="shared" si="4"/>
        <v>0</v>
      </c>
      <c r="O15" s="69">
        <f t="shared" si="5"/>
        <v>180</v>
      </c>
      <c r="P15" s="69">
        <f t="shared" si="6"/>
        <v>1440</v>
      </c>
      <c r="Q15" s="10"/>
    </row>
    <row r="16" spans="1:18" ht="15.75" x14ac:dyDescent="0.25">
      <c r="A16" s="38">
        <v>721</v>
      </c>
      <c r="B16" s="38">
        <v>2</v>
      </c>
      <c r="C16" s="38">
        <v>9</v>
      </c>
      <c r="D16" s="70" t="s">
        <v>23</v>
      </c>
      <c r="E16" s="69">
        <v>0</v>
      </c>
      <c r="F16" s="69">
        <f t="shared" si="0"/>
        <v>0</v>
      </c>
      <c r="G16" s="69">
        <v>40</v>
      </c>
      <c r="H16" s="69">
        <f t="shared" si="1"/>
        <v>320</v>
      </c>
      <c r="I16" s="69">
        <v>0</v>
      </c>
      <c r="J16" s="69">
        <f t="shared" si="2"/>
        <v>0</v>
      </c>
      <c r="K16" s="69">
        <v>0</v>
      </c>
      <c r="L16" s="69">
        <f t="shared" si="3"/>
        <v>0</v>
      </c>
      <c r="M16" s="69">
        <v>280</v>
      </c>
      <c r="N16" s="69">
        <f t="shared" si="4"/>
        <v>2240</v>
      </c>
      <c r="O16" s="69">
        <f t="shared" si="5"/>
        <v>320</v>
      </c>
      <c r="P16" s="69">
        <f t="shared" si="6"/>
        <v>2560</v>
      </c>
      <c r="Q16" s="10"/>
    </row>
    <row r="17" spans="1:18" ht="15.75" x14ac:dyDescent="0.25">
      <c r="A17" s="38">
        <v>721</v>
      </c>
      <c r="B17" s="38">
        <v>3</v>
      </c>
      <c r="C17" s="38">
        <v>1</v>
      </c>
      <c r="D17" s="70" t="s">
        <v>24</v>
      </c>
      <c r="E17" s="69">
        <v>0</v>
      </c>
      <c r="F17" s="69">
        <f t="shared" si="0"/>
        <v>0</v>
      </c>
      <c r="G17" s="69">
        <v>100</v>
      </c>
      <c r="H17" s="69">
        <f t="shared" si="1"/>
        <v>800</v>
      </c>
      <c r="I17" s="69">
        <v>450</v>
      </c>
      <c r="J17" s="69">
        <f t="shared" si="2"/>
        <v>3600</v>
      </c>
      <c r="K17" s="69">
        <v>1178</v>
      </c>
      <c r="L17" s="69">
        <f t="shared" si="3"/>
        <v>9424</v>
      </c>
      <c r="M17" s="69">
        <v>0</v>
      </c>
      <c r="N17" s="69">
        <f t="shared" si="4"/>
        <v>0</v>
      </c>
      <c r="O17" s="69">
        <f t="shared" si="5"/>
        <v>1728</v>
      </c>
      <c r="P17" s="69">
        <f t="shared" si="6"/>
        <v>13824</v>
      </c>
      <c r="Q17" s="10"/>
    </row>
    <row r="18" spans="1:18" ht="15.75" x14ac:dyDescent="0.25">
      <c r="A18" s="38">
        <v>721</v>
      </c>
      <c r="B18" s="38">
        <v>3</v>
      </c>
      <c r="C18" s="38">
        <v>3</v>
      </c>
      <c r="D18" s="70" t="s">
        <v>25</v>
      </c>
      <c r="E18" s="69">
        <v>0</v>
      </c>
      <c r="F18" s="69">
        <f t="shared" si="0"/>
        <v>0</v>
      </c>
      <c r="G18" s="69">
        <v>100</v>
      </c>
      <c r="H18" s="69">
        <f t="shared" si="1"/>
        <v>800</v>
      </c>
      <c r="I18" s="69">
        <v>0</v>
      </c>
      <c r="J18" s="69">
        <f t="shared" si="2"/>
        <v>0</v>
      </c>
      <c r="K18" s="69">
        <v>0</v>
      </c>
      <c r="L18" s="69">
        <f t="shared" si="3"/>
        <v>0</v>
      </c>
      <c r="M18" s="69">
        <v>0</v>
      </c>
      <c r="N18" s="69">
        <f t="shared" si="4"/>
        <v>0</v>
      </c>
      <c r="O18" s="69">
        <f t="shared" si="5"/>
        <v>100</v>
      </c>
      <c r="P18" s="69">
        <f t="shared" si="6"/>
        <v>800</v>
      </c>
      <c r="Q18" s="10"/>
    </row>
    <row r="19" spans="1:18" ht="15.75" x14ac:dyDescent="0.25">
      <c r="A19" s="38">
        <v>721</v>
      </c>
      <c r="B19" s="38">
        <v>3</v>
      </c>
      <c r="C19" s="38">
        <v>4</v>
      </c>
      <c r="D19" s="70" t="s">
        <v>26</v>
      </c>
      <c r="E19" s="69">
        <v>120</v>
      </c>
      <c r="F19" s="69">
        <f t="shared" si="0"/>
        <v>960</v>
      </c>
      <c r="G19" s="69">
        <v>200</v>
      </c>
      <c r="H19" s="69">
        <f t="shared" si="1"/>
        <v>1600</v>
      </c>
      <c r="I19" s="69">
        <v>0</v>
      </c>
      <c r="J19" s="69">
        <f t="shared" si="2"/>
        <v>0</v>
      </c>
      <c r="K19" s="69">
        <v>0</v>
      </c>
      <c r="L19" s="69">
        <f t="shared" si="3"/>
        <v>0</v>
      </c>
      <c r="M19" s="69">
        <v>2801</v>
      </c>
      <c r="N19" s="69">
        <f t="shared" si="4"/>
        <v>22408</v>
      </c>
      <c r="O19" s="69">
        <f t="shared" si="5"/>
        <v>3121</v>
      </c>
      <c r="P19" s="69">
        <f t="shared" si="6"/>
        <v>24968</v>
      </c>
      <c r="Q19" s="10"/>
    </row>
    <row r="20" spans="1:18" ht="15.75" x14ac:dyDescent="0.25">
      <c r="A20" s="38">
        <v>721</v>
      </c>
      <c r="B20" s="38">
        <v>3</v>
      </c>
      <c r="C20" s="38">
        <v>6</v>
      </c>
      <c r="D20" s="70" t="s">
        <v>27</v>
      </c>
      <c r="E20" s="69">
        <v>120</v>
      </c>
      <c r="F20" s="69">
        <f t="shared" si="0"/>
        <v>960</v>
      </c>
      <c r="G20" s="69">
        <v>90</v>
      </c>
      <c r="H20" s="69">
        <f t="shared" si="1"/>
        <v>720</v>
      </c>
      <c r="I20" s="69">
        <v>90</v>
      </c>
      <c r="J20" s="69">
        <f t="shared" si="2"/>
        <v>720</v>
      </c>
      <c r="K20" s="69">
        <v>190</v>
      </c>
      <c r="L20" s="69">
        <f t="shared" si="3"/>
        <v>1520</v>
      </c>
      <c r="M20" s="69">
        <v>400</v>
      </c>
      <c r="N20" s="69">
        <f t="shared" si="4"/>
        <v>3200</v>
      </c>
      <c r="O20" s="69">
        <f t="shared" si="5"/>
        <v>890</v>
      </c>
      <c r="P20" s="69">
        <f t="shared" si="6"/>
        <v>7120</v>
      </c>
      <c r="Q20" s="10"/>
    </row>
    <row r="21" spans="1:18" ht="15.75" x14ac:dyDescent="0.25">
      <c r="A21" s="38">
        <v>721</v>
      </c>
      <c r="B21" s="38">
        <v>3</v>
      </c>
      <c r="C21" s="38">
        <v>7</v>
      </c>
      <c r="D21" s="70" t="s">
        <v>28</v>
      </c>
      <c r="E21" s="69">
        <v>120</v>
      </c>
      <c r="F21" s="69">
        <f t="shared" si="0"/>
        <v>960</v>
      </c>
      <c r="G21" s="69">
        <v>100</v>
      </c>
      <c r="H21" s="69">
        <f t="shared" si="1"/>
        <v>800</v>
      </c>
      <c r="I21" s="69">
        <v>150</v>
      </c>
      <c r="J21" s="69">
        <f t="shared" si="2"/>
        <v>1200</v>
      </c>
      <c r="K21" s="69">
        <v>465</v>
      </c>
      <c r="L21" s="69">
        <f t="shared" si="3"/>
        <v>3720</v>
      </c>
      <c r="M21" s="69">
        <v>2800</v>
      </c>
      <c r="N21" s="69">
        <f t="shared" si="4"/>
        <v>22400</v>
      </c>
      <c r="O21" s="69">
        <f t="shared" si="5"/>
        <v>3635</v>
      </c>
      <c r="P21" s="69">
        <f t="shared" si="6"/>
        <v>29080</v>
      </c>
      <c r="Q21" s="10"/>
    </row>
    <row r="22" spans="1:18" ht="15.75" x14ac:dyDescent="0.25">
      <c r="A22" s="38">
        <v>721</v>
      </c>
      <c r="B22" s="38">
        <v>3</v>
      </c>
      <c r="C22" s="38">
        <v>9</v>
      </c>
      <c r="D22" s="70" t="s">
        <v>29</v>
      </c>
      <c r="E22" s="69">
        <v>90</v>
      </c>
      <c r="F22" s="69">
        <f t="shared" si="0"/>
        <v>720</v>
      </c>
      <c r="G22" s="69">
        <v>800</v>
      </c>
      <c r="H22" s="69">
        <f t="shared" si="1"/>
        <v>6400</v>
      </c>
      <c r="I22" s="69">
        <v>750</v>
      </c>
      <c r="J22" s="69">
        <f t="shared" si="2"/>
        <v>6000</v>
      </c>
      <c r="K22" s="69">
        <v>0</v>
      </c>
      <c r="L22" s="69">
        <f t="shared" si="3"/>
        <v>0</v>
      </c>
      <c r="M22" s="69">
        <v>0</v>
      </c>
      <c r="N22" s="69">
        <f t="shared" si="4"/>
        <v>0</v>
      </c>
      <c r="O22" s="69">
        <f t="shared" si="5"/>
        <v>1640</v>
      </c>
      <c r="P22" s="69">
        <f t="shared" si="6"/>
        <v>13120</v>
      </c>
      <c r="Q22" s="10"/>
    </row>
    <row r="23" spans="1:18" ht="15.75" x14ac:dyDescent="0.25">
      <c r="A23" s="38">
        <v>721</v>
      </c>
      <c r="B23" s="38">
        <v>3</v>
      </c>
      <c r="C23" s="38">
        <v>10</v>
      </c>
      <c r="D23" s="70" t="s">
        <v>30</v>
      </c>
      <c r="E23" s="69">
        <v>20</v>
      </c>
      <c r="F23" s="69">
        <f t="shared" si="0"/>
        <v>160</v>
      </c>
      <c r="G23" s="69">
        <v>600</v>
      </c>
      <c r="H23" s="69">
        <f t="shared" si="1"/>
        <v>4800</v>
      </c>
      <c r="I23" s="69">
        <v>900</v>
      </c>
      <c r="J23" s="69">
        <f t="shared" si="2"/>
        <v>7200</v>
      </c>
      <c r="K23" s="69">
        <v>1085</v>
      </c>
      <c r="L23" s="69">
        <f t="shared" si="3"/>
        <v>8680</v>
      </c>
      <c r="M23" s="69">
        <v>3800</v>
      </c>
      <c r="N23" s="69">
        <f t="shared" si="4"/>
        <v>30400</v>
      </c>
      <c r="O23" s="69">
        <f t="shared" si="5"/>
        <v>6405</v>
      </c>
      <c r="P23" s="69">
        <f t="shared" si="6"/>
        <v>51240</v>
      </c>
      <c r="Q23" s="10"/>
    </row>
    <row r="24" spans="1:18" ht="15.75" x14ac:dyDescent="0.25">
      <c r="A24" s="38">
        <v>721</v>
      </c>
      <c r="B24" s="38">
        <v>3</v>
      </c>
      <c r="C24" s="38">
        <v>11</v>
      </c>
      <c r="D24" s="70" t="s">
        <v>31</v>
      </c>
      <c r="E24" s="69">
        <v>150</v>
      </c>
      <c r="F24" s="69">
        <f t="shared" si="0"/>
        <v>1200</v>
      </c>
      <c r="G24" s="69">
        <v>0</v>
      </c>
      <c r="H24" s="69">
        <f t="shared" si="1"/>
        <v>0</v>
      </c>
      <c r="I24" s="69">
        <v>150</v>
      </c>
      <c r="J24" s="69">
        <f t="shared" si="2"/>
        <v>1200</v>
      </c>
      <c r="K24" s="69">
        <v>620</v>
      </c>
      <c r="L24" s="69">
        <f t="shared" si="3"/>
        <v>4960</v>
      </c>
      <c r="M24" s="69">
        <v>2788</v>
      </c>
      <c r="N24" s="69">
        <f t="shared" si="4"/>
        <v>22304</v>
      </c>
      <c r="O24" s="69">
        <f t="shared" si="5"/>
        <v>3708</v>
      </c>
      <c r="P24" s="69">
        <f t="shared" si="6"/>
        <v>29664</v>
      </c>
      <c r="Q24" s="10"/>
    </row>
    <row r="25" spans="1:18" ht="15.75" x14ac:dyDescent="0.25">
      <c r="A25" s="38">
        <v>721</v>
      </c>
      <c r="B25" s="38">
        <v>3</v>
      </c>
      <c r="C25" s="38">
        <v>12</v>
      </c>
      <c r="D25" s="70" t="s">
        <v>32</v>
      </c>
      <c r="E25" s="69">
        <v>60</v>
      </c>
      <c r="F25" s="69">
        <f t="shared" si="0"/>
        <v>480</v>
      </c>
      <c r="G25" s="69">
        <v>180</v>
      </c>
      <c r="H25" s="69">
        <f t="shared" si="1"/>
        <v>1440</v>
      </c>
      <c r="I25" s="69">
        <v>0</v>
      </c>
      <c r="J25" s="69">
        <f t="shared" si="2"/>
        <v>0</v>
      </c>
      <c r="K25" s="69">
        <v>0</v>
      </c>
      <c r="L25" s="69">
        <f t="shared" si="3"/>
        <v>0</v>
      </c>
      <c r="M25" s="69">
        <v>0</v>
      </c>
      <c r="N25" s="69">
        <f t="shared" si="4"/>
        <v>0</v>
      </c>
      <c r="O25" s="69">
        <f t="shared" si="5"/>
        <v>240</v>
      </c>
      <c r="P25" s="69">
        <f t="shared" si="6"/>
        <v>1920</v>
      </c>
      <c r="Q25" s="10"/>
    </row>
    <row r="26" spans="1:18" x14ac:dyDescent="0.25">
      <c r="A26" s="39" t="s">
        <v>33</v>
      </c>
      <c r="B26" s="39"/>
      <c r="C26" s="39"/>
      <c r="D26" s="65" t="s">
        <v>34</v>
      </c>
      <c r="E26" s="69">
        <v>0</v>
      </c>
      <c r="F26" s="69">
        <f t="shared" si="0"/>
        <v>0</v>
      </c>
      <c r="G26" s="69">
        <v>90</v>
      </c>
      <c r="H26" s="69">
        <f t="shared" si="1"/>
        <v>720</v>
      </c>
      <c r="I26" s="69">
        <v>0</v>
      </c>
      <c r="J26" s="69">
        <f t="shared" si="2"/>
        <v>0</v>
      </c>
      <c r="K26" s="69">
        <v>0</v>
      </c>
      <c r="L26" s="69">
        <f t="shared" si="3"/>
        <v>0</v>
      </c>
      <c r="M26" s="69">
        <v>0</v>
      </c>
      <c r="N26" s="69">
        <f t="shared" si="4"/>
        <v>0</v>
      </c>
      <c r="O26" s="69">
        <f t="shared" si="5"/>
        <v>90</v>
      </c>
      <c r="P26" s="69">
        <f t="shared" si="6"/>
        <v>720</v>
      </c>
    </row>
    <row r="27" spans="1:18" ht="15.75" x14ac:dyDescent="0.25">
      <c r="A27" s="1" t="s">
        <v>35</v>
      </c>
      <c r="R27" s="11"/>
    </row>
  </sheetData>
  <mergeCells count="10">
    <mergeCell ref="A1:P1"/>
    <mergeCell ref="K2:L2"/>
    <mergeCell ref="M2:N2"/>
    <mergeCell ref="P2:P3"/>
    <mergeCell ref="A3:C3"/>
    <mergeCell ref="A2:C2"/>
    <mergeCell ref="D2:D3"/>
    <mergeCell ref="E2:F2"/>
    <mergeCell ref="G2:H2"/>
    <mergeCell ref="I2:J2"/>
  </mergeCells>
  <printOptions horizontalCentered="1" verticalCentered="1"/>
  <pageMargins left="0.7" right="0.7" top="0.75" bottom="0.75" header="0.51180555555555496" footer="0.51180555555555496"/>
  <pageSetup scale="90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4"/>
  <sheetViews>
    <sheetView topLeftCell="A7" zoomScale="60" zoomScaleNormal="60" zoomScalePageLayoutView="60" workbookViewId="0">
      <selection activeCell="Y27" sqref="Y27:Z27"/>
    </sheetView>
  </sheetViews>
  <sheetFormatPr baseColWidth="10" defaultColWidth="8.85546875" defaultRowHeight="15.75" x14ac:dyDescent="0.25"/>
  <cols>
    <col min="1" max="1" width="6.28515625" style="12" customWidth="1"/>
    <col min="2" max="2" width="5.7109375" style="12" customWidth="1"/>
    <col min="3" max="3" width="6" style="12" customWidth="1"/>
    <col min="4" max="4" width="37.42578125" style="13" customWidth="1"/>
    <col min="5" max="5" width="5.7109375" style="14" customWidth="1"/>
    <col min="6" max="6" width="7" style="14" customWidth="1"/>
    <col min="7" max="7" width="5.7109375" style="14" customWidth="1"/>
    <col min="8" max="9" width="7" style="14" customWidth="1"/>
    <col min="10" max="10" width="8.42578125" style="14" customWidth="1"/>
    <col min="11" max="11" width="7" style="14" customWidth="1"/>
    <col min="12" max="12" width="8.42578125" style="14" customWidth="1"/>
    <col min="13" max="13" width="7" style="14" customWidth="1"/>
    <col min="14" max="14" width="8.42578125" style="14" customWidth="1"/>
    <col min="15" max="15" width="5.7109375" style="14" customWidth="1"/>
    <col min="16" max="16" width="7" style="14" customWidth="1"/>
    <col min="17" max="17" width="5.7109375" style="14" customWidth="1"/>
    <col min="18" max="18" width="7" style="14" customWidth="1"/>
    <col min="19" max="19" width="5.7109375" style="14" customWidth="1"/>
    <col min="20" max="21" width="7" style="14" customWidth="1"/>
    <col min="22" max="22" width="8.42578125" style="14" customWidth="1"/>
    <col min="23" max="23" width="5.7109375" style="14" customWidth="1"/>
    <col min="24" max="25" width="7" style="14" customWidth="1"/>
    <col min="26" max="26" width="8.42578125" style="14" customWidth="1"/>
    <col min="27" max="27" width="9.140625" style="15" customWidth="1"/>
    <col min="28" max="28" width="17.28515625" style="15" customWidth="1"/>
    <col min="29" max="1025" width="10.7109375" style="14" customWidth="1"/>
  </cols>
  <sheetData>
    <row r="1" spans="1:28" ht="20.25" x14ac:dyDescent="0.25">
      <c r="A1" s="90" t="s">
        <v>105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2"/>
    </row>
    <row r="2" spans="1:28" s="17" customFormat="1" ht="126.75" customHeight="1" x14ac:dyDescent="0.25">
      <c r="A2" s="94" t="s">
        <v>0</v>
      </c>
      <c r="B2" s="94"/>
      <c r="C2" s="94"/>
      <c r="D2" s="57" t="s">
        <v>1</v>
      </c>
      <c r="E2" s="93" t="s">
        <v>36</v>
      </c>
      <c r="F2" s="93"/>
      <c r="G2" s="93" t="s">
        <v>37</v>
      </c>
      <c r="H2" s="93"/>
      <c r="I2" s="93" t="s">
        <v>38</v>
      </c>
      <c r="J2" s="93"/>
      <c r="K2" s="93" t="s">
        <v>39</v>
      </c>
      <c r="L2" s="93"/>
      <c r="M2" s="93" t="s">
        <v>40</v>
      </c>
      <c r="N2" s="93"/>
      <c r="O2" s="93" t="s">
        <v>41</v>
      </c>
      <c r="P2" s="93"/>
      <c r="Q2" s="93" t="s">
        <v>42</v>
      </c>
      <c r="R2" s="93"/>
      <c r="S2" s="93" t="s">
        <v>43</v>
      </c>
      <c r="T2" s="93"/>
      <c r="U2" s="93" t="s">
        <v>44</v>
      </c>
      <c r="V2" s="93"/>
      <c r="W2" s="93" t="s">
        <v>45</v>
      </c>
      <c r="X2" s="93"/>
      <c r="Y2" s="93" t="s">
        <v>46</v>
      </c>
      <c r="Z2" s="93" t="s">
        <v>47</v>
      </c>
      <c r="AA2" s="16"/>
      <c r="AB2" s="16"/>
    </row>
    <row r="3" spans="1:28" s="20" customFormat="1" ht="49.5" x14ac:dyDescent="0.25">
      <c r="A3" s="18"/>
      <c r="B3" s="18"/>
      <c r="C3" s="18"/>
      <c r="D3" s="18"/>
      <c r="E3" s="18" t="s">
        <v>48</v>
      </c>
      <c r="F3" s="18" t="s">
        <v>10</v>
      </c>
      <c r="G3" s="18" t="s">
        <v>48</v>
      </c>
      <c r="H3" s="18" t="s">
        <v>10</v>
      </c>
      <c r="I3" s="18" t="s">
        <v>48</v>
      </c>
      <c r="J3" s="18" t="s">
        <v>10</v>
      </c>
      <c r="K3" s="18" t="s">
        <v>48</v>
      </c>
      <c r="L3" s="18" t="s">
        <v>10</v>
      </c>
      <c r="M3" s="18" t="s">
        <v>48</v>
      </c>
      <c r="N3" s="18" t="s">
        <v>10</v>
      </c>
      <c r="O3" s="18" t="s">
        <v>48</v>
      </c>
      <c r="P3" s="18" t="s">
        <v>10</v>
      </c>
      <c r="Q3" s="18" t="s">
        <v>48</v>
      </c>
      <c r="R3" s="18" t="s">
        <v>10</v>
      </c>
      <c r="S3" s="18" t="s">
        <v>48</v>
      </c>
      <c r="T3" s="18" t="s">
        <v>10</v>
      </c>
      <c r="U3" s="18" t="s">
        <v>48</v>
      </c>
      <c r="V3" s="18" t="s">
        <v>10</v>
      </c>
      <c r="W3" s="18" t="s">
        <v>48</v>
      </c>
      <c r="X3" s="18" t="s">
        <v>10</v>
      </c>
      <c r="Y3" s="93"/>
      <c r="Z3" s="93"/>
      <c r="AA3" s="19"/>
      <c r="AB3" s="19"/>
    </row>
    <row r="4" spans="1:28" ht="25.15" customHeight="1" x14ac:dyDescent="0.25">
      <c r="A4" s="21">
        <v>721</v>
      </c>
      <c r="B4" s="21">
        <v>1</v>
      </c>
      <c r="C4" s="21">
        <v>1</v>
      </c>
      <c r="D4" s="22" t="s">
        <v>11</v>
      </c>
      <c r="E4" s="23">
        <v>250</v>
      </c>
      <c r="F4" s="23">
        <f t="shared" ref="F4:F33" si="0">E4*8</f>
        <v>2000</v>
      </c>
      <c r="G4" s="23">
        <v>45</v>
      </c>
      <c r="H4" s="23">
        <f t="shared" ref="H4:H33" si="1">G4*8</f>
        <v>360</v>
      </c>
      <c r="I4" s="23">
        <v>68</v>
      </c>
      <c r="J4" s="23">
        <f t="shared" ref="J4:J33" si="2">I4*8</f>
        <v>544</v>
      </c>
      <c r="K4" s="23">
        <v>390</v>
      </c>
      <c r="L4" s="23">
        <f t="shared" ref="L4:L33" si="3">K4*8</f>
        <v>3120</v>
      </c>
      <c r="M4" s="23">
        <v>450</v>
      </c>
      <c r="N4" s="23">
        <f t="shared" ref="N4:N33" si="4">M4*8</f>
        <v>3600</v>
      </c>
      <c r="O4" s="23">
        <v>68</v>
      </c>
      <c r="P4" s="23">
        <f t="shared" ref="P4:P33" si="5">O4*8</f>
        <v>544</v>
      </c>
      <c r="Q4" s="23">
        <v>240</v>
      </c>
      <c r="R4" s="23">
        <f t="shared" ref="R4:R33" si="6">Q4*8</f>
        <v>1920</v>
      </c>
      <c r="S4" s="23">
        <v>240</v>
      </c>
      <c r="T4" s="23">
        <f t="shared" ref="T4:T33" si="7">S4*8</f>
        <v>1920</v>
      </c>
      <c r="U4" s="23">
        <v>87</v>
      </c>
      <c r="V4" s="23">
        <f t="shared" ref="V4:V33" si="8">U4*8</f>
        <v>696</v>
      </c>
      <c r="W4" s="23">
        <v>80</v>
      </c>
      <c r="X4" s="23">
        <f t="shared" ref="X4:X33" si="9">W4*8</f>
        <v>640</v>
      </c>
      <c r="Y4" s="23">
        <f t="shared" ref="Y4:Y33" si="10">E4+G4+I4+K4+M4+O4+Q4+S4+U4+W4</f>
        <v>1918</v>
      </c>
      <c r="Z4" s="23">
        <f t="shared" ref="Z4:Z33" si="11">Y4*8</f>
        <v>15344</v>
      </c>
    </row>
    <row r="5" spans="1:28" ht="30" customHeight="1" x14ac:dyDescent="0.25">
      <c r="A5" s="21">
        <v>721</v>
      </c>
      <c r="B5" s="21">
        <v>1</v>
      </c>
      <c r="C5" s="21">
        <v>4</v>
      </c>
      <c r="D5" s="22" t="s">
        <v>12</v>
      </c>
      <c r="E5" s="23">
        <v>0</v>
      </c>
      <c r="F5" s="23">
        <f t="shared" si="0"/>
        <v>0</v>
      </c>
      <c r="G5" s="23">
        <v>35</v>
      </c>
      <c r="H5" s="23">
        <f t="shared" si="1"/>
        <v>280</v>
      </c>
      <c r="I5" s="23">
        <v>68</v>
      </c>
      <c r="J5" s="23">
        <f t="shared" si="2"/>
        <v>544</v>
      </c>
      <c r="K5" s="23">
        <v>390</v>
      </c>
      <c r="L5" s="23">
        <f t="shared" si="3"/>
        <v>3120</v>
      </c>
      <c r="M5" s="23">
        <v>450</v>
      </c>
      <c r="N5" s="23">
        <f t="shared" si="4"/>
        <v>3600</v>
      </c>
      <c r="O5" s="23">
        <v>65</v>
      </c>
      <c r="P5" s="23">
        <f t="shared" si="5"/>
        <v>520</v>
      </c>
      <c r="Q5" s="23">
        <v>900</v>
      </c>
      <c r="R5" s="23">
        <f t="shared" si="6"/>
        <v>7200</v>
      </c>
      <c r="S5" s="23">
        <v>30</v>
      </c>
      <c r="T5" s="23">
        <f t="shared" si="7"/>
        <v>240</v>
      </c>
      <c r="U5" s="23">
        <v>86</v>
      </c>
      <c r="V5" s="23">
        <f t="shared" si="8"/>
        <v>688</v>
      </c>
      <c r="W5" s="23">
        <v>100</v>
      </c>
      <c r="X5" s="23">
        <f t="shared" si="9"/>
        <v>800</v>
      </c>
      <c r="Y5" s="23">
        <f t="shared" si="10"/>
        <v>2124</v>
      </c>
      <c r="Z5" s="23">
        <f t="shared" si="11"/>
        <v>16992</v>
      </c>
    </row>
    <row r="6" spans="1:28" ht="28.15" customHeight="1" x14ac:dyDescent="0.25">
      <c r="A6" s="21">
        <v>721</v>
      </c>
      <c r="B6" s="21">
        <v>1</v>
      </c>
      <c r="C6" s="21">
        <v>5</v>
      </c>
      <c r="D6" s="22" t="s">
        <v>13</v>
      </c>
      <c r="E6" s="23">
        <v>650</v>
      </c>
      <c r="F6" s="23">
        <f t="shared" si="0"/>
        <v>5200</v>
      </c>
      <c r="G6" s="23">
        <v>20</v>
      </c>
      <c r="H6" s="23">
        <f t="shared" si="1"/>
        <v>160</v>
      </c>
      <c r="I6" s="23">
        <v>79</v>
      </c>
      <c r="J6" s="23">
        <f t="shared" si="2"/>
        <v>632</v>
      </c>
      <c r="K6" s="23">
        <v>715</v>
      </c>
      <c r="L6" s="23">
        <f t="shared" si="3"/>
        <v>5720</v>
      </c>
      <c r="M6" s="23">
        <v>450</v>
      </c>
      <c r="N6" s="23">
        <f t="shared" si="4"/>
        <v>3600</v>
      </c>
      <c r="O6" s="23">
        <v>110</v>
      </c>
      <c r="P6" s="23">
        <f t="shared" si="5"/>
        <v>880</v>
      </c>
      <c r="Q6" s="23">
        <v>0</v>
      </c>
      <c r="R6" s="23">
        <f t="shared" si="6"/>
        <v>0</v>
      </c>
      <c r="S6" s="23">
        <v>45</v>
      </c>
      <c r="T6" s="23">
        <f t="shared" si="7"/>
        <v>360</v>
      </c>
      <c r="U6" s="23">
        <v>10</v>
      </c>
      <c r="V6" s="23">
        <f t="shared" si="8"/>
        <v>80</v>
      </c>
      <c r="W6" s="23">
        <v>100</v>
      </c>
      <c r="X6" s="23">
        <f t="shared" si="9"/>
        <v>800</v>
      </c>
      <c r="Y6" s="23">
        <f t="shared" si="10"/>
        <v>2179</v>
      </c>
      <c r="Z6" s="23">
        <f t="shared" si="11"/>
        <v>17432</v>
      </c>
    </row>
    <row r="7" spans="1:28" ht="40.15" customHeight="1" x14ac:dyDescent="0.25">
      <c r="A7" s="21">
        <v>721</v>
      </c>
      <c r="B7" s="21">
        <v>1</v>
      </c>
      <c r="C7" s="21">
        <v>8</v>
      </c>
      <c r="D7" s="22" t="s">
        <v>49</v>
      </c>
      <c r="E7" s="23">
        <v>0</v>
      </c>
      <c r="F7" s="23">
        <f t="shared" si="0"/>
        <v>0</v>
      </c>
      <c r="G7" s="23">
        <v>25</v>
      </c>
      <c r="H7" s="23">
        <f t="shared" si="1"/>
        <v>200</v>
      </c>
      <c r="I7" s="23">
        <v>0</v>
      </c>
      <c r="J7" s="23">
        <f t="shared" si="2"/>
        <v>0</v>
      </c>
      <c r="K7" s="23">
        <v>35</v>
      </c>
      <c r="L7" s="23">
        <f t="shared" si="3"/>
        <v>280</v>
      </c>
      <c r="M7" s="23">
        <v>0</v>
      </c>
      <c r="N7" s="23">
        <f t="shared" si="4"/>
        <v>0</v>
      </c>
      <c r="O7" s="23">
        <v>0</v>
      </c>
      <c r="P7" s="23">
        <f t="shared" si="5"/>
        <v>0</v>
      </c>
      <c r="Q7" s="23">
        <v>400</v>
      </c>
      <c r="R7" s="23">
        <f t="shared" si="6"/>
        <v>3200</v>
      </c>
      <c r="S7" s="23">
        <v>0</v>
      </c>
      <c r="T7" s="23">
        <f t="shared" si="7"/>
        <v>0</v>
      </c>
      <c r="U7" s="23">
        <v>8</v>
      </c>
      <c r="V7" s="23">
        <f t="shared" si="8"/>
        <v>64</v>
      </c>
      <c r="W7" s="23">
        <v>50</v>
      </c>
      <c r="X7" s="23">
        <f t="shared" si="9"/>
        <v>400</v>
      </c>
      <c r="Y7" s="23">
        <f t="shared" si="10"/>
        <v>518</v>
      </c>
      <c r="Z7" s="23">
        <f t="shared" si="11"/>
        <v>4144</v>
      </c>
    </row>
    <row r="8" spans="1:28" ht="30" customHeight="1" x14ac:dyDescent="0.25">
      <c r="A8" s="21">
        <v>721</v>
      </c>
      <c r="B8" s="21">
        <v>1</v>
      </c>
      <c r="C8" s="21">
        <v>8</v>
      </c>
      <c r="D8" s="22" t="s">
        <v>50</v>
      </c>
      <c r="E8" s="23">
        <v>0</v>
      </c>
      <c r="F8" s="23">
        <f t="shared" si="0"/>
        <v>0</v>
      </c>
      <c r="G8" s="23">
        <v>4</v>
      </c>
      <c r="H8" s="23">
        <f t="shared" si="1"/>
        <v>32</v>
      </c>
      <c r="I8" s="23">
        <v>10</v>
      </c>
      <c r="J8" s="23">
        <f t="shared" si="2"/>
        <v>80</v>
      </c>
      <c r="K8" s="23">
        <v>15</v>
      </c>
      <c r="L8" s="23">
        <f t="shared" si="3"/>
        <v>120</v>
      </c>
      <c r="M8" s="23">
        <v>100</v>
      </c>
      <c r="N8" s="23">
        <f t="shared" si="4"/>
        <v>800</v>
      </c>
      <c r="O8" s="23">
        <v>35</v>
      </c>
      <c r="P8" s="23">
        <f t="shared" si="5"/>
        <v>280</v>
      </c>
      <c r="Q8" s="23">
        <v>240</v>
      </c>
      <c r="R8" s="23">
        <f t="shared" si="6"/>
        <v>1920</v>
      </c>
      <c r="S8" s="23">
        <v>0</v>
      </c>
      <c r="T8" s="23">
        <f t="shared" si="7"/>
        <v>0</v>
      </c>
      <c r="U8" s="23">
        <v>0</v>
      </c>
      <c r="V8" s="23">
        <f t="shared" si="8"/>
        <v>0</v>
      </c>
      <c r="W8" s="23">
        <v>20</v>
      </c>
      <c r="X8" s="23">
        <f t="shared" si="9"/>
        <v>160</v>
      </c>
      <c r="Y8" s="23">
        <f t="shared" si="10"/>
        <v>424</v>
      </c>
      <c r="Z8" s="23">
        <f t="shared" si="11"/>
        <v>3392</v>
      </c>
    </row>
    <row r="9" spans="1:28" ht="19.899999999999999" customHeight="1" x14ac:dyDescent="0.25">
      <c r="A9" s="21">
        <v>721</v>
      </c>
      <c r="B9" s="21">
        <v>1</v>
      </c>
      <c r="C9" s="21">
        <v>9</v>
      </c>
      <c r="D9" s="22" t="s">
        <v>14</v>
      </c>
      <c r="E9" s="23">
        <v>0</v>
      </c>
      <c r="F9" s="23">
        <f t="shared" si="0"/>
        <v>0</v>
      </c>
      <c r="G9" s="23">
        <v>0</v>
      </c>
      <c r="H9" s="23">
        <f t="shared" si="1"/>
        <v>0</v>
      </c>
      <c r="I9" s="23">
        <v>53</v>
      </c>
      <c r="J9" s="23">
        <f t="shared" si="2"/>
        <v>424</v>
      </c>
      <c r="K9" s="23">
        <v>0</v>
      </c>
      <c r="L9" s="23">
        <f t="shared" si="3"/>
        <v>0</v>
      </c>
      <c r="M9" s="23">
        <v>0</v>
      </c>
      <c r="N9" s="23">
        <f t="shared" si="4"/>
        <v>0</v>
      </c>
      <c r="O9" s="23">
        <v>0</v>
      </c>
      <c r="P9" s="23">
        <f t="shared" si="5"/>
        <v>0</v>
      </c>
      <c r="Q9" s="23">
        <v>0</v>
      </c>
      <c r="R9" s="23">
        <f t="shared" si="6"/>
        <v>0</v>
      </c>
      <c r="S9" s="23">
        <v>0</v>
      </c>
      <c r="T9" s="23">
        <f t="shared" si="7"/>
        <v>0</v>
      </c>
      <c r="U9" s="23">
        <v>0</v>
      </c>
      <c r="V9" s="23">
        <f t="shared" si="8"/>
        <v>0</v>
      </c>
      <c r="W9" s="23">
        <v>0</v>
      </c>
      <c r="X9" s="23">
        <f t="shared" si="9"/>
        <v>0</v>
      </c>
      <c r="Y9" s="23">
        <f t="shared" si="10"/>
        <v>53</v>
      </c>
      <c r="Z9" s="23">
        <f t="shared" si="11"/>
        <v>424</v>
      </c>
    </row>
    <row r="10" spans="1:28" ht="19.899999999999999" customHeight="1" x14ac:dyDescent="0.25">
      <c r="A10" s="24">
        <v>721</v>
      </c>
      <c r="B10" s="24">
        <v>1</v>
      </c>
      <c r="C10" s="24">
        <v>2</v>
      </c>
      <c r="D10" s="26" t="s">
        <v>15</v>
      </c>
      <c r="E10" s="23">
        <v>230</v>
      </c>
      <c r="F10" s="23">
        <f t="shared" si="0"/>
        <v>1840</v>
      </c>
      <c r="G10" s="23">
        <v>25</v>
      </c>
      <c r="H10" s="23">
        <f t="shared" si="1"/>
        <v>200</v>
      </c>
      <c r="I10" s="23">
        <v>59</v>
      </c>
      <c r="J10" s="23">
        <f t="shared" si="2"/>
        <v>472</v>
      </c>
      <c r="K10" s="23">
        <v>550</v>
      </c>
      <c r="L10" s="23">
        <f t="shared" si="3"/>
        <v>4400</v>
      </c>
      <c r="M10" s="23">
        <v>450</v>
      </c>
      <c r="N10" s="23">
        <f t="shared" si="4"/>
        <v>3600</v>
      </c>
      <c r="O10" s="23">
        <v>78</v>
      </c>
      <c r="P10" s="23">
        <f t="shared" si="5"/>
        <v>624</v>
      </c>
      <c r="Q10" s="23">
        <v>300</v>
      </c>
      <c r="R10" s="23">
        <f t="shared" si="6"/>
        <v>2400</v>
      </c>
      <c r="S10" s="23">
        <v>30</v>
      </c>
      <c r="T10" s="23">
        <f t="shared" si="7"/>
        <v>240</v>
      </c>
      <c r="U10" s="23">
        <v>89</v>
      </c>
      <c r="V10" s="23">
        <f t="shared" si="8"/>
        <v>712</v>
      </c>
      <c r="W10" s="23">
        <v>155</v>
      </c>
      <c r="X10" s="23">
        <f t="shared" si="9"/>
        <v>1240</v>
      </c>
      <c r="Y10" s="23">
        <f t="shared" si="10"/>
        <v>1966</v>
      </c>
      <c r="Z10" s="23">
        <f t="shared" si="11"/>
        <v>15728</v>
      </c>
    </row>
    <row r="11" spans="1:28" ht="25.15" customHeight="1" x14ac:dyDescent="0.25">
      <c r="A11" s="24">
        <v>721</v>
      </c>
      <c r="B11" s="24">
        <v>1</v>
      </c>
      <c r="C11" s="24">
        <v>3</v>
      </c>
      <c r="D11" s="26" t="s">
        <v>16</v>
      </c>
      <c r="E11" s="23">
        <v>0</v>
      </c>
      <c r="F11" s="23">
        <f t="shared" si="0"/>
        <v>0</v>
      </c>
      <c r="G11" s="23">
        <v>30</v>
      </c>
      <c r="H11" s="23">
        <f t="shared" si="1"/>
        <v>240</v>
      </c>
      <c r="I11" s="23"/>
      <c r="J11" s="23">
        <f t="shared" si="2"/>
        <v>0</v>
      </c>
      <c r="K11" s="23">
        <v>280</v>
      </c>
      <c r="L11" s="23">
        <f t="shared" si="3"/>
        <v>2240</v>
      </c>
      <c r="M11" s="23"/>
      <c r="N11" s="23">
        <f t="shared" si="4"/>
        <v>0</v>
      </c>
      <c r="O11" s="23">
        <v>129</v>
      </c>
      <c r="P11" s="23">
        <f t="shared" si="5"/>
        <v>1032</v>
      </c>
      <c r="Q11" s="23">
        <v>50</v>
      </c>
      <c r="R11" s="23">
        <f t="shared" si="6"/>
        <v>400</v>
      </c>
      <c r="S11" s="23"/>
      <c r="T11" s="23">
        <f t="shared" si="7"/>
        <v>0</v>
      </c>
      <c r="U11" s="23">
        <v>18</v>
      </c>
      <c r="V11" s="23">
        <f t="shared" si="8"/>
        <v>144</v>
      </c>
      <c r="W11" s="23">
        <v>100</v>
      </c>
      <c r="X11" s="23">
        <f t="shared" si="9"/>
        <v>800</v>
      </c>
      <c r="Y11" s="23">
        <f t="shared" si="10"/>
        <v>607</v>
      </c>
      <c r="Z11" s="23">
        <f t="shared" si="11"/>
        <v>4856</v>
      </c>
    </row>
    <row r="12" spans="1:28" ht="28.15" customHeight="1" x14ac:dyDescent="0.25">
      <c r="A12" s="21">
        <v>721</v>
      </c>
      <c r="B12" s="21">
        <v>2</v>
      </c>
      <c r="C12" s="21">
        <v>3</v>
      </c>
      <c r="D12" s="25" t="s">
        <v>18</v>
      </c>
      <c r="E12" s="23">
        <v>0</v>
      </c>
      <c r="F12" s="23">
        <f t="shared" si="0"/>
        <v>0</v>
      </c>
      <c r="G12" s="23">
        <v>0</v>
      </c>
      <c r="H12" s="23">
        <f t="shared" si="1"/>
        <v>0</v>
      </c>
      <c r="I12" s="23">
        <v>114</v>
      </c>
      <c r="J12" s="23">
        <f t="shared" si="2"/>
        <v>912</v>
      </c>
      <c r="K12" s="23">
        <v>0</v>
      </c>
      <c r="L12" s="23">
        <f t="shared" si="3"/>
        <v>0</v>
      </c>
      <c r="M12" s="23">
        <v>500</v>
      </c>
      <c r="N12" s="23">
        <f t="shared" si="4"/>
        <v>4000</v>
      </c>
      <c r="O12" s="23">
        <v>0</v>
      </c>
      <c r="P12" s="23">
        <f t="shared" si="5"/>
        <v>0</v>
      </c>
      <c r="Q12" s="23">
        <v>0</v>
      </c>
      <c r="R12" s="23">
        <f t="shared" si="6"/>
        <v>0</v>
      </c>
      <c r="S12" s="23">
        <v>0</v>
      </c>
      <c r="T12" s="23">
        <f t="shared" si="7"/>
        <v>0</v>
      </c>
      <c r="U12" s="23">
        <v>0</v>
      </c>
      <c r="V12" s="23">
        <f t="shared" si="8"/>
        <v>0</v>
      </c>
      <c r="W12" s="23">
        <v>150</v>
      </c>
      <c r="X12" s="23">
        <f t="shared" si="9"/>
        <v>1200</v>
      </c>
      <c r="Y12" s="23">
        <f t="shared" si="10"/>
        <v>764</v>
      </c>
      <c r="Z12" s="23">
        <f t="shared" si="11"/>
        <v>6112</v>
      </c>
    </row>
    <row r="13" spans="1:28" ht="25.9" customHeight="1" x14ac:dyDescent="0.25">
      <c r="A13" s="21">
        <v>721</v>
      </c>
      <c r="B13" s="21">
        <v>2</v>
      </c>
      <c r="C13" s="21">
        <v>4</v>
      </c>
      <c r="D13" s="25" t="s">
        <v>19</v>
      </c>
      <c r="E13" s="23">
        <v>0</v>
      </c>
      <c r="F13" s="23">
        <f t="shared" si="0"/>
        <v>0</v>
      </c>
      <c r="G13" s="23">
        <v>0</v>
      </c>
      <c r="H13" s="23">
        <f t="shared" si="1"/>
        <v>0</v>
      </c>
      <c r="I13" s="23">
        <v>106</v>
      </c>
      <c r="J13" s="23">
        <f t="shared" si="2"/>
        <v>848</v>
      </c>
      <c r="K13" s="23">
        <v>760</v>
      </c>
      <c r="L13" s="23">
        <f t="shared" si="3"/>
        <v>6080</v>
      </c>
      <c r="M13" s="23">
        <v>500</v>
      </c>
      <c r="N13" s="23">
        <f t="shared" si="4"/>
        <v>4000</v>
      </c>
      <c r="O13" s="23">
        <v>0</v>
      </c>
      <c r="P13" s="23">
        <f t="shared" si="5"/>
        <v>0</v>
      </c>
      <c r="Q13" s="23">
        <v>0</v>
      </c>
      <c r="R13" s="23">
        <f t="shared" si="6"/>
        <v>0</v>
      </c>
      <c r="S13" s="23">
        <v>0</v>
      </c>
      <c r="T13" s="23">
        <f t="shared" si="7"/>
        <v>0</v>
      </c>
      <c r="U13" s="23">
        <v>0</v>
      </c>
      <c r="V13" s="23">
        <f t="shared" si="8"/>
        <v>0</v>
      </c>
      <c r="W13" s="23">
        <v>200</v>
      </c>
      <c r="X13" s="23">
        <f t="shared" si="9"/>
        <v>1600</v>
      </c>
      <c r="Y13" s="23">
        <f t="shared" si="10"/>
        <v>1566</v>
      </c>
      <c r="Z13" s="23">
        <f t="shared" si="11"/>
        <v>12528</v>
      </c>
    </row>
    <row r="14" spans="1:28" ht="19.899999999999999" customHeight="1" x14ac:dyDescent="0.25">
      <c r="A14" s="21">
        <v>721</v>
      </c>
      <c r="B14" s="21">
        <v>2</v>
      </c>
      <c r="C14" s="21">
        <v>7</v>
      </c>
      <c r="D14" s="25" t="s">
        <v>21</v>
      </c>
      <c r="E14" s="23">
        <v>0</v>
      </c>
      <c r="F14" s="23">
        <f t="shared" si="0"/>
        <v>0</v>
      </c>
      <c r="G14" s="23">
        <v>0</v>
      </c>
      <c r="H14" s="23">
        <f t="shared" si="1"/>
        <v>0</v>
      </c>
      <c r="I14" s="23">
        <v>97</v>
      </c>
      <c r="J14" s="23">
        <f t="shared" si="2"/>
        <v>776</v>
      </c>
      <c r="K14" s="23">
        <v>150</v>
      </c>
      <c r="L14" s="23">
        <f t="shared" si="3"/>
        <v>1200</v>
      </c>
      <c r="M14" s="23">
        <v>50</v>
      </c>
      <c r="N14" s="23">
        <f t="shared" si="4"/>
        <v>400</v>
      </c>
      <c r="O14" s="23">
        <v>0</v>
      </c>
      <c r="P14" s="23">
        <f t="shared" si="5"/>
        <v>0</v>
      </c>
      <c r="Q14" s="23">
        <v>0</v>
      </c>
      <c r="R14" s="23">
        <f t="shared" si="6"/>
        <v>0</v>
      </c>
      <c r="S14" s="23">
        <v>0</v>
      </c>
      <c r="T14" s="23">
        <f t="shared" si="7"/>
        <v>0</v>
      </c>
      <c r="U14" s="23">
        <v>0</v>
      </c>
      <c r="V14" s="23">
        <f t="shared" si="8"/>
        <v>0</v>
      </c>
      <c r="W14" s="23">
        <v>82</v>
      </c>
      <c r="X14" s="23">
        <f t="shared" si="9"/>
        <v>656</v>
      </c>
      <c r="Y14" s="23">
        <f t="shared" si="10"/>
        <v>379</v>
      </c>
      <c r="Z14" s="23">
        <f t="shared" si="11"/>
        <v>3032</v>
      </c>
    </row>
    <row r="15" spans="1:28" ht="21" customHeight="1" x14ac:dyDescent="0.25">
      <c r="A15" s="21">
        <v>721</v>
      </c>
      <c r="B15" s="21">
        <v>2</v>
      </c>
      <c r="C15" s="21">
        <v>9</v>
      </c>
      <c r="D15" s="25" t="s">
        <v>23</v>
      </c>
      <c r="E15" s="23">
        <v>0</v>
      </c>
      <c r="F15" s="23">
        <f t="shared" si="0"/>
        <v>0</v>
      </c>
      <c r="G15" s="23">
        <v>0</v>
      </c>
      <c r="H15" s="23">
        <f t="shared" si="1"/>
        <v>0</v>
      </c>
      <c r="I15" s="23">
        <v>97</v>
      </c>
      <c r="J15" s="23">
        <f t="shared" si="2"/>
        <v>776</v>
      </c>
      <c r="K15" s="23">
        <v>120</v>
      </c>
      <c r="L15" s="23">
        <f t="shared" si="3"/>
        <v>960</v>
      </c>
      <c r="M15" s="23">
        <v>50</v>
      </c>
      <c r="N15" s="23">
        <f t="shared" si="4"/>
        <v>400</v>
      </c>
      <c r="O15" s="23">
        <v>0</v>
      </c>
      <c r="P15" s="23">
        <f t="shared" si="5"/>
        <v>0</v>
      </c>
      <c r="Q15" s="23">
        <v>0</v>
      </c>
      <c r="R15" s="23">
        <f t="shared" si="6"/>
        <v>0</v>
      </c>
      <c r="S15" s="23">
        <v>0</v>
      </c>
      <c r="T15" s="23">
        <f t="shared" si="7"/>
        <v>0</v>
      </c>
      <c r="U15" s="23">
        <v>0</v>
      </c>
      <c r="V15" s="23">
        <f t="shared" si="8"/>
        <v>0</v>
      </c>
      <c r="W15" s="72">
        <v>82</v>
      </c>
      <c r="X15" s="23">
        <f t="shared" si="9"/>
        <v>656</v>
      </c>
      <c r="Y15" s="23">
        <f t="shared" si="10"/>
        <v>349</v>
      </c>
      <c r="Z15" s="23">
        <f t="shared" si="11"/>
        <v>2792</v>
      </c>
    </row>
    <row r="16" spans="1:28" ht="24" customHeight="1" x14ac:dyDescent="0.25">
      <c r="A16" s="21">
        <v>721</v>
      </c>
      <c r="B16" s="21">
        <v>3</v>
      </c>
      <c r="C16" s="21">
        <v>1</v>
      </c>
      <c r="D16" s="25" t="s">
        <v>24</v>
      </c>
      <c r="E16" s="23">
        <v>200</v>
      </c>
      <c r="F16" s="23">
        <f t="shared" si="0"/>
        <v>1600</v>
      </c>
      <c r="G16" s="23">
        <v>100</v>
      </c>
      <c r="H16" s="23">
        <f t="shared" si="1"/>
        <v>800</v>
      </c>
      <c r="I16" s="23">
        <v>787</v>
      </c>
      <c r="J16" s="23">
        <f t="shared" si="2"/>
        <v>6296</v>
      </c>
      <c r="K16" s="23">
        <v>1332</v>
      </c>
      <c r="L16" s="23">
        <f t="shared" si="3"/>
        <v>10656</v>
      </c>
      <c r="M16" s="23">
        <v>1440</v>
      </c>
      <c r="N16" s="23">
        <f t="shared" si="4"/>
        <v>11520</v>
      </c>
      <c r="O16" s="23">
        <v>80</v>
      </c>
      <c r="P16" s="23">
        <f t="shared" si="5"/>
        <v>640</v>
      </c>
      <c r="Q16" s="23">
        <v>250</v>
      </c>
      <c r="R16" s="23">
        <f t="shared" si="6"/>
        <v>2000</v>
      </c>
      <c r="S16" s="23">
        <v>720</v>
      </c>
      <c r="T16" s="23">
        <f t="shared" si="7"/>
        <v>5760</v>
      </c>
      <c r="U16" s="23">
        <v>1067</v>
      </c>
      <c r="V16" s="23">
        <f t="shared" si="8"/>
        <v>8536</v>
      </c>
      <c r="W16" s="72">
        <v>242</v>
      </c>
      <c r="X16" s="23">
        <f t="shared" si="9"/>
        <v>1936</v>
      </c>
      <c r="Y16" s="23">
        <f t="shared" si="10"/>
        <v>6218</v>
      </c>
      <c r="Z16" s="23">
        <f t="shared" si="11"/>
        <v>49744</v>
      </c>
    </row>
    <row r="17" spans="1:26" ht="21" customHeight="1" x14ac:dyDescent="0.25">
      <c r="A17" s="21">
        <v>721</v>
      </c>
      <c r="B17" s="21">
        <v>3</v>
      </c>
      <c r="C17" s="21">
        <v>2</v>
      </c>
      <c r="D17" s="25" t="s">
        <v>51</v>
      </c>
      <c r="E17" s="23">
        <v>30</v>
      </c>
      <c r="F17" s="23">
        <f t="shared" si="0"/>
        <v>240</v>
      </c>
      <c r="G17" s="23">
        <v>50</v>
      </c>
      <c r="H17" s="23">
        <f t="shared" si="1"/>
        <v>400</v>
      </c>
      <c r="I17" s="23">
        <v>93</v>
      </c>
      <c r="J17" s="23">
        <f t="shared" si="2"/>
        <v>744</v>
      </c>
      <c r="K17" s="23">
        <v>156</v>
      </c>
      <c r="L17" s="23">
        <f t="shared" si="3"/>
        <v>1248</v>
      </c>
      <c r="M17" s="23">
        <v>50</v>
      </c>
      <c r="N17" s="23">
        <f t="shared" si="4"/>
        <v>400</v>
      </c>
      <c r="O17" s="23">
        <v>12</v>
      </c>
      <c r="P17" s="23">
        <f t="shared" si="5"/>
        <v>96</v>
      </c>
      <c r="Q17" s="23">
        <v>24</v>
      </c>
      <c r="R17" s="23">
        <f t="shared" si="6"/>
        <v>192</v>
      </c>
      <c r="S17" s="23">
        <v>480</v>
      </c>
      <c r="T17" s="23">
        <f t="shared" si="7"/>
        <v>3840</v>
      </c>
      <c r="U17" s="23">
        <v>196</v>
      </c>
      <c r="V17" s="23">
        <f t="shared" si="8"/>
        <v>1568</v>
      </c>
      <c r="W17" s="72">
        <v>100</v>
      </c>
      <c r="X17" s="23">
        <f t="shared" si="9"/>
        <v>800</v>
      </c>
      <c r="Y17" s="23">
        <f t="shared" si="10"/>
        <v>1191</v>
      </c>
      <c r="Z17" s="23">
        <f t="shared" si="11"/>
        <v>9528</v>
      </c>
    </row>
    <row r="18" spans="1:26" ht="22.9" customHeight="1" x14ac:dyDescent="0.25">
      <c r="A18" s="21">
        <v>721</v>
      </c>
      <c r="B18" s="21">
        <v>3</v>
      </c>
      <c r="C18" s="21">
        <v>3</v>
      </c>
      <c r="D18" s="25" t="s">
        <v>52</v>
      </c>
      <c r="E18" s="23">
        <v>0</v>
      </c>
      <c r="F18" s="23">
        <f t="shared" si="0"/>
        <v>0</v>
      </c>
      <c r="G18" s="23">
        <v>0</v>
      </c>
      <c r="H18" s="23">
        <f t="shared" si="1"/>
        <v>0</v>
      </c>
      <c r="I18" s="23">
        <v>93</v>
      </c>
      <c r="J18" s="23">
        <f t="shared" si="2"/>
        <v>744</v>
      </c>
      <c r="K18" s="23">
        <v>0</v>
      </c>
      <c r="L18" s="23">
        <f t="shared" si="3"/>
        <v>0</v>
      </c>
      <c r="M18" s="23">
        <v>50</v>
      </c>
      <c r="N18" s="23">
        <f t="shared" si="4"/>
        <v>400</v>
      </c>
      <c r="O18" s="23">
        <v>0</v>
      </c>
      <c r="P18" s="23">
        <f t="shared" si="5"/>
        <v>0</v>
      </c>
      <c r="Q18" s="23">
        <v>0</v>
      </c>
      <c r="R18" s="23">
        <f t="shared" si="6"/>
        <v>0</v>
      </c>
      <c r="S18" s="23">
        <v>0</v>
      </c>
      <c r="T18" s="23">
        <f t="shared" si="7"/>
        <v>0</v>
      </c>
      <c r="U18" s="23">
        <v>0</v>
      </c>
      <c r="V18" s="23">
        <f t="shared" si="8"/>
        <v>0</v>
      </c>
      <c r="W18" s="72">
        <v>100</v>
      </c>
      <c r="X18" s="23">
        <f t="shared" si="9"/>
        <v>800</v>
      </c>
      <c r="Y18" s="23">
        <f t="shared" si="10"/>
        <v>243</v>
      </c>
      <c r="Z18" s="23">
        <f t="shared" si="11"/>
        <v>1944</v>
      </c>
    </row>
    <row r="19" spans="1:26" ht="28.9" customHeight="1" x14ac:dyDescent="0.25">
      <c r="A19" s="21">
        <v>721</v>
      </c>
      <c r="B19" s="21">
        <v>3</v>
      </c>
      <c r="C19" s="21">
        <v>6</v>
      </c>
      <c r="D19" s="25" t="s">
        <v>27</v>
      </c>
      <c r="E19" s="23">
        <v>35</v>
      </c>
      <c r="F19" s="23">
        <f t="shared" si="0"/>
        <v>280</v>
      </c>
      <c r="G19" s="23">
        <v>50</v>
      </c>
      <c r="H19" s="23">
        <f t="shared" si="1"/>
        <v>400</v>
      </c>
      <c r="I19" s="23">
        <v>351</v>
      </c>
      <c r="J19" s="23">
        <f t="shared" si="2"/>
        <v>2808</v>
      </c>
      <c r="K19" s="23">
        <v>520</v>
      </c>
      <c r="L19" s="23">
        <f t="shared" si="3"/>
        <v>4160</v>
      </c>
      <c r="M19" s="23">
        <v>150</v>
      </c>
      <c r="N19" s="23">
        <f t="shared" si="4"/>
        <v>1200</v>
      </c>
      <c r="O19" s="23">
        <v>10</v>
      </c>
      <c r="P19" s="23">
        <f t="shared" si="5"/>
        <v>80</v>
      </c>
      <c r="Q19" s="23">
        <v>40</v>
      </c>
      <c r="R19" s="23">
        <f t="shared" si="6"/>
        <v>320</v>
      </c>
      <c r="S19" s="23">
        <v>480</v>
      </c>
      <c r="T19" s="23">
        <f t="shared" si="7"/>
        <v>3840</v>
      </c>
      <c r="U19" s="23">
        <v>904</v>
      </c>
      <c r="V19" s="23">
        <f t="shared" si="8"/>
        <v>7232</v>
      </c>
      <c r="W19" s="72">
        <v>60</v>
      </c>
      <c r="X19" s="23">
        <f t="shared" si="9"/>
        <v>480</v>
      </c>
      <c r="Y19" s="23">
        <f t="shared" si="10"/>
        <v>2600</v>
      </c>
      <c r="Z19" s="23">
        <f t="shared" si="11"/>
        <v>20800</v>
      </c>
    </row>
    <row r="20" spans="1:26" ht="28.9" customHeight="1" x14ac:dyDescent="0.25">
      <c r="A20" s="21">
        <v>721</v>
      </c>
      <c r="B20" s="21">
        <v>3</v>
      </c>
      <c r="C20" s="21">
        <v>7</v>
      </c>
      <c r="D20" s="25" t="s">
        <v>53</v>
      </c>
      <c r="E20" s="23">
        <v>70</v>
      </c>
      <c r="F20" s="23">
        <f t="shared" si="0"/>
        <v>560</v>
      </c>
      <c r="G20" s="23">
        <v>75</v>
      </c>
      <c r="H20" s="23">
        <f t="shared" si="1"/>
        <v>600</v>
      </c>
      <c r="I20" s="23">
        <v>0</v>
      </c>
      <c r="J20" s="23">
        <f t="shared" si="2"/>
        <v>0</v>
      </c>
      <c r="K20" s="23">
        <v>292</v>
      </c>
      <c r="L20" s="23">
        <f t="shared" si="3"/>
        <v>2336</v>
      </c>
      <c r="M20" s="23">
        <v>500</v>
      </c>
      <c r="N20" s="23">
        <f t="shared" si="4"/>
        <v>4000</v>
      </c>
      <c r="O20" s="23">
        <v>48</v>
      </c>
      <c r="P20" s="23">
        <f t="shared" si="5"/>
        <v>384</v>
      </c>
      <c r="Q20" s="23">
        <v>40</v>
      </c>
      <c r="R20" s="23">
        <f t="shared" si="6"/>
        <v>320</v>
      </c>
      <c r="S20" s="23">
        <v>160</v>
      </c>
      <c r="T20" s="23">
        <f t="shared" si="7"/>
        <v>1280</v>
      </c>
      <c r="U20" s="23">
        <v>560</v>
      </c>
      <c r="V20" s="23">
        <f t="shared" si="8"/>
        <v>4480</v>
      </c>
      <c r="W20" s="72">
        <v>50</v>
      </c>
      <c r="X20" s="23">
        <f t="shared" si="9"/>
        <v>400</v>
      </c>
      <c r="Y20" s="23">
        <f t="shared" si="10"/>
        <v>1795</v>
      </c>
      <c r="Z20" s="23">
        <f t="shared" si="11"/>
        <v>14360</v>
      </c>
    </row>
    <row r="21" spans="1:26" ht="19.899999999999999" customHeight="1" x14ac:dyDescent="0.25">
      <c r="A21" s="21">
        <v>721</v>
      </c>
      <c r="B21" s="21">
        <v>3</v>
      </c>
      <c r="C21" s="21">
        <v>8</v>
      </c>
      <c r="D21" s="25" t="s">
        <v>54</v>
      </c>
      <c r="E21" s="23">
        <v>0</v>
      </c>
      <c r="F21" s="23">
        <f t="shared" si="0"/>
        <v>0</v>
      </c>
      <c r="G21" s="23">
        <v>0</v>
      </c>
      <c r="H21" s="23">
        <f t="shared" si="1"/>
        <v>0</v>
      </c>
      <c r="I21" s="23">
        <v>0</v>
      </c>
      <c r="J21" s="23">
        <f t="shared" si="2"/>
        <v>0</v>
      </c>
      <c r="K21" s="23">
        <v>206</v>
      </c>
      <c r="L21" s="23">
        <f t="shared" si="3"/>
        <v>1648</v>
      </c>
      <c r="M21" s="23">
        <v>0</v>
      </c>
      <c r="N21" s="23">
        <f t="shared" si="4"/>
        <v>0</v>
      </c>
      <c r="O21" s="23">
        <v>0</v>
      </c>
      <c r="P21" s="23">
        <f t="shared" si="5"/>
        <v>0</v>
      </c>
      <c r="Q21" s="23">
        <v>0</v>
      </c>
      <c r="R21" s="23">
        <f t="shared" si="6"/>
        <v>0</v>
      </c>
      <c r="S21" s="23">
        <v>0</v>
      </c>
      <c r="T21" s="23">
        <f t="shared" si="7"/>
        <v>0</v>
      </c>
      <c r="U21" s="23">
        <v>0</v>
      </c>
      <c r="V21" s="23">
        <f t="shared" si="8"/>
        <v>0</v>
      </c>
      <c r="W21" s="72">
        <v>0</v>
      </c>
      <c r="X21" s="23">
        <f t="shared" si="9"/>
        <v>0</v>
      </c>
      <c r="Y21" s="23">
        <f t="shared" si="10"/>
        <v>206</v>
      </c>
      <c r="Z21" s="23">
        <f t="shared" si="11"/>
        <v>1648</v>
      </c>
    </row>
    <row r="22" spans="1:26" ht="19.149999999999999" customHeight="1" x14ac:dyDescent="0.25">
      <c r="A22" s="21">
        <v>721</v>
      </c>
      <c r="B22" s="21">
        <v>3</v>
      </c>
      <c r="C22" s="21">
        <v>9</v>
      </c>
      <c r="D22" s="25" t="s">
        <v>55</v>
      </c>
      <c r="E22" s="23">
        <v>200</v>
      </c>
      <c r="F22" s="23">
        <f t="shared" si="0"/>
        <v>1600</v>
      </c>
      <c r="G22" s="23">
        <v>100</v>
      </c>
      <c r="H22" s="23">
        <f t="shared" si="1"/>
        <v>800</v>
      </c>
      <c r="I22" s="23">
        <v>1313</v>
      </c>
      <c r="J22" s="23">
        <f t="shared" si="2"/>
        <v>10504</v>
      </c>
      <c r="K22" s="23">
        <v>1029</v>
      </c>
      <c r="L22" s="23">
        <f t="shared" si="3"/>
        <v>8232</v>
      </c>
      <c r="M22" s="23">
        <v>1440</v>
      </c>
      <c r="N22" s="23">
        <f t="shared" si="4"/>
        <v>11520</v>
      </c>
      <c r="O22" s="23">
        <v>80</v>
      </c>
      <c r="P22" s="23">
        <f t="shared" si="5"/>
        <v>640</v>
      </c>
      <c r="Q22" s="23">
        <v>253</v>
      </c>
      <c r="R22" s="23">
        <f t="shared" si="6"/>
        <v>2024</v>
      </c>
      <c r="S22" s="23">
        <v>150</v>
      </c>
      <c r="T22" s="23">
        <f t="shared" si="7"/>
        <v>1200</v>
      </c>
      <c r="U22" s="23">
        <v>1530</v>
      </c>
      <c r="V22" s="23">
        <f t="shared" si="8"/>
        <v>12240</v>
      </c>
      <c r="W22" s="72">
        <v>400</v>
      </c>
      <c r="X22" s="23">
        <f t="shared" si="9"/>
        <v>3200</v>
      </c>
      <c r="Y22" s="23">
        <f t="shared" si="10"/>
        <v>6495</v>
      </c>
      <c r="Z22" s="23">
        <f t="shared" si="11"/>
        <v>51960</v>
      </c>
    </row>
    <row r="23" spans="1:26" ht="27" customHeight="1" x14ac:dyDescent="0.25">
      <c r="A23" s="21">
        <v>721</v>
      </c>
      <c r="B23" s="21">
        <v>3</v>
      </c>
      <c r="C23" s="21">
        <v>10</v>
      </c>
      <c r="D23" s="25" t="s">
        <v>56</v>
      </c>
      <c r="E23" s="23">
        <v>250</v>
      </c>
      <c r="F23" s="23">
        <f t="shared" si="0"/>
        <v>2000</v>
      </c>
      <c r="G23" s="23">
        <v>200</v>
      </c>
      <c r="H23" s="23">
        <f t="shared" si="1"/>
        <v>1600</v>
      </c>
      <c r="I23" s="23">
        <v>1515</v>
      </c>
      <c r="J23" s="23">
        <f t="shared" si="2"/>
        <v>12120</v>
      </c>
      <c r="K23" s="23">
        <v>792</v>
      </c>
      <c r="L23" s="23">
        <f t="shared" si="3"/>
        <v>6336</v>
      </c>
      <c r="M23" s="23">
        <v>2580</v>
      </c>
      <c r="N23" s="23">
        <f t="shared" si="4"/>
        <v>20640</v>
      </c>
      <c r="O23" s="23">
        <v>160</v>
      </c>
      <c r="P23" s="23">
        <f t="shared" si="5"/>
        <v>1280</v>
      </c>
      <c r="Q23" s="23">
        <v>211</v>
      </c>
      <c r="R23" s="23">
        <f t="shared" si="6"/>
        <v>1688</v>
      </c>
      <c r="S23" s="23">
        <v>300</v>
      </c>
      <c r="T23" s="23">
        <f t="shared" si="7"/>
        <v>2400</v>
      </c>
      <c r="U23" s="23">
        <v>1040</v>
      </c>
      <c r="V23" s="23">
        <f t="shared" si="8"/>
        <v>8320</v>
      </c>
      <c r="W23" s="72">
        <v>400</v>
      </c>
      <c r="X23" s="23">
        <f t="shared" si="9"/>
        <v>3200</v>
      </c>
      <c r="Y23" s="23">
        <f t="shared" si="10"/>
        <v>7448</v>
      </c>
      <c r="Z23" s="23">
        <f t="shared" si="11"/>
        <v>59584</v>
      </c>
    </row>
    <row r="24" spans="1:26" ht="21" customHeight="1" x14ac:dyDescent="0.25">
      <c r="A24" s="21">
        <v>721</v>
      </c>
      <c r="B24" s="21">
        <v>3</v>
      </c>
      <c r="C24" s="21">
        <v>11</v>
      </c>
      <c r="D24" s="25" t="s">
        <v>57</v>
      </c>
      <c r="E24" s="23">
        <v>75</v>
      </c>
      <c r="F24" s="23">
        <f t="shared" si="0"/>
        <v>600</v>
      </c>
      <c r="G24" s="23">
        <v>50</v>
      </c>
      <c r="H24" s="23">
        <f t="shared" si="1"/>
        <v>400</v>
      </c>
      <c r="I24" s="23">
        <v>0</v>
      </c>
      <c r="J24" s="23">
        <f t="shared" si="2"/>
        <v>0</v>
      </c>
      <c r="K24" s="23">
        <v>292</v>
      </c>
      <c r="L24" s="23">
        <f t="shared" si="3"/>
        <v>2336</v>
      </c>
      <c r="M24" s="23">
        <v>500</v>
      </c>
      <c r="N24" s="23">
        <f t="shared" si="4"/>
        <v>4000</v>
      </c>
      <c r="O24" s="23">
        <v>36</v>
      </c>
      <c r="P24" s="23">
        <f t="shared" si="5"/>
        <v>288</v>
      </c>
      <c r="Q24" s="23">
        <v>20</v>
      </c>
      <c r="R24" s="23">
        <f t="shared" si="6"/>
        <v>160</v>
      </c>
      <c r="S24" s="23">
        <v>800</v>
      </c>
      <c r="T24" s="23">
        <f t="shared" si="7"/>
        <v>6400</v>
      </c>
      <c r="U24" s="23">
        <v>1400</v>
      </c>
      <c r="V24" s="23">
        <f t="shared" si="8"/>
        <v>11200</v>
      </c>
      <c r="W24" s="72">
        <v>120</v>
      </c>
      <c r="X24" s="23">
        <f t="shared" si="9"/>
        <v>960</v>
      </c>
      <c r="Y24" s="23">
        <f t="shared" si="10"/>
        <v>3293</v>
      </c>
      <c r="Z24" s="23">
        <f t="shared" si="11"/>
        <v>26344</v>
      </c>
    </row>
    <row r="25" spans="1:26" ht="18" customHeight="1" x14ac:dyDescent="0.25">
      <c r="A25" s="21">
        <v>721</v>
      </c>
      <c r="B25" s="21">
        <v>3</v>
      </c>
      <c r="C25" s="21">
        <v>12</v>
      </c>
      <c r="D25" s="25" t="s">
        <v>32</v>
      </c>
      <c r="E25" s="23">
        <v>75</v>
      </c>
      <c r="F25" s="23">
        <f t="shared" si="0"/>
        <v>600</v>
      </c>
      <c r="G25" s="23">
        <v>36</v>
      </c>
      <c r="H25" s="23">
        <f t="shared" si="1"/>
        <v>288</v>
      </c>
      <c r="I25" s="23">
        <v>0</v>
      </c>
      <c r="J25" s="23">
        <f t="shared" si="2"/>
        <v>0</v>
      </c>
      <c r="K25" s="23">
        <v>540</v>
      </c>
      <c r="L25" s="23">
        <f t="shared" si="3"/>
        <v>4320</v>
      </c>
      <c r="M25" s="23">
        <v>250</v>
      </c>
      <c r="N25" s="23">
        <f t="shared" si="4"/>
        <v>2000</v>
      </c>
      <c r="O25" s="23">
        <v>103</v>
      </c>
      <c r="P25" s="23">
        <f t="shared" si="5"/>
        <v>824</v>
      </c>
      <c r="Q25" s="23">
        <v>95</v>
      </c>
      <c r="R25" s="23">
        <f t="shared" si="6"/>
        <v>760</v>
      </c>
      <c r="S25" s="23">
        <v>60</v>
      </c>
      <c r="T25" s="23">
        <f t="shared" si="7"/>
        <v>480</v>
      </c>
      <c r="U25" s="23">
        <v>840</v>
      </c>
      <c r="V25" s="23">
        <f t="shared" si="8"/>
        <v>6720</v>
      </c>
      <c r="W25" s="72">
        <v>120</v>
      </c>
      <c r="X25" s="23">
        <f t="shared" si="9"/>
        <v>960</v>
      </c>
      <c r="Y25" s="23">
        <f t="shared" si="10"/>
        <v>2119</v>
      </c>
      <c r="Z25" s="23">
        <f t="shared" si="11"/>
        <v>16952</v>
      </c>
    </row>
    <row r="26" spans="1:26" ht="28.15" customHeight="1" x14ac:dyDescent="0.25">
      <c r="A26" s="24">
        <v>721</v>
      </c>
      <c r="B26" s="24">
        <v>1</v>
      </c>
      <c r="C26" s="24">
        <v>7</v>
      </c>
      <c r="D26" s="26" t="s">
        <v>58</v>
      </c>
      <c r="E26" s="23">
        <v>0</v>
      </c>
      <c r="F26" s="23">
        <f t="shared" si="0"/>
        <v>0</v>
      </c>
      <c r="G26" s="23">
        <v>50</v>
      </c>
      <c r="H26" s="23">
        <f t="shared" si="1"/>
        <v>400</v>
      </c>
      <c r="I26" s="23">
        <v>0</v>
      </c>
      <c r="J26" s="23">
        <f t="shared" si="2"/>
        <v>0</v>
      </c>
      <c r="K26" s="23">
        <v>500</v>
      </c>
      <c r="L26" s="23">
        <f t="shared" si="3"/>
        <v>4000</v>
      </c>
      <c r="M26" s="23">
        <v>200</v>
      </c>
      <c r="N26" s="23">
        <f t="shared" si="4"/>
        <v>1600</v>
      </c>
      <c r="O26" s="23">
        <v>39</v>
      </c>
      <c r="P26" s="23">
        <f t="shared" si="5"/>
        <v>312</v>
      </c>
      <c r="Q26" s="23">
        <v>40</v>
      </c>
      <c r="R26" s="23">
        <f t="shared" si="6"/>
        <v>320</v>
      </c>
      <c r="S26" s="23">
        <v>25</v>
      </c>
      <c r="T26" s="23">
        <f t="shared" si="7"/>
        <v>200</v>
      </c>
      <c r="U26" s="23">
        <v>140</v>
      </c>
      <c r="V26" s="23">
        <f t="shared" si="8"/>
        <v>1120</v>
      </c>
      <c r="W26" s="72">
        <v>150</v>
      </c>
      <c r="X26" s="23">
        <f t="shared" si="9"/>
        <v>1200</v>
      </c>
      <c r="Y26" s="23">
        <f t="shared" si="10"/>
        <v>1144</v>
      </c>
      <c r="Z26" s="23">
        <f t="shared" si="11"/>
        <v>9152</v>
      </c>
    </row>
    <row r="27" spans="1:26" ht="19.899999999999999" customHeight="1" x14ac:dyDescent="0.25">
      <c r="A27" s="21" t="s">
        <v>59</v>
      </c>
      <c r="B27" s="24"/>
      <c r="C27" s="24"/>
      <c r="D27" s="26" t="s">
        <v>34</v>
      </c>
      <c r="E27" s="23">
        <v>0</v>
      </c>
      <c r="F27" s="23">
        <f t="shared" si="0"/>
        <v>0</v>
      </c>
      <c r="G27" s="23">
        <v>0</v>
      </c>
      <c r="H27" s="23">
        <f t="shared" si="1"/>
        <v>0</v>
      </c>
      <c r="I27" s="23">
        <v>61</v>
      </c>
      <c r="J27" s="23">
        <f t="shared" si="2"/>
        <v>488</v>
      </c>
      <c r="K27" s="23">
        <v>0</v>
      </c>
      <c r="L27" s="23">
        <f t="shared" si="3"/>
        <v>0</v>
      </c>
      <c r="M27" s="23">
        <v>300</v>
      </c>
      <c r="N27" s="23">
        <f t="shared" si="4"/>
        <v>2400</v>
      </c>
      <c r="O27" s="23">
        <v>0</v>
      </c>
      <c r="P27" s="23">
        <f t="shared" si="5"/>
        <v>0</v>
      </c>
      <c r="Q27" s="23">
        <v>0</v>
      </c>
      <c r="R27" s="23">
        <f t="shared" si="6"/>
        <v>0</v>
      </c>
      <c r="S27" s="23">
        <v>0</v>
      </c>
      <c r="T27" s="23">
        <f t="shared" si="7"/>
        <v>0</v>
      </c>
      <c r="U27" s="23">
        <v>0</v>
      </c>
      <c r="V27" s="23">
        <f t="shared" si="8"/>
        <v>0</v>
      </c>
      <c r="W27" s="72">
        <v>0</v>
      </c>
      <c r="X27" s="23">
        <f t="shared" si="9"/>
        <v>0</v>
      </c>
      <c r="Y27" s="23">
        <f t="shared" si="10"/>
        <v>361</v>
      </c>
      <c r="Z27" s="23">
        <f t="shared" si="11"/>
        <v>2888</v>
      </c>
    </row>
    <row r="28" spans="1:26" x14ac:dyDescent="0.25">
      <c r="A28" s="21">
        <v>721</v>
      </c>
      <c r="B28" s="62">
        <v>3</v>
      </c>
      <c r="C28" s="62">
        <v>4</v>
      </c>
      <c r="D28" s="71" t="s">
        <v>60</v>
      </c>
      <c r="E28" s="72">
        <v>0</v>
      </c>
      <c r="F28" s="23">
        <f t="shared" si="0"/>
        <v>0</v>
      </c>
      <c r="G28" s="72">
        <v>0</v>
      </c>
      <c r="H28" s="23">
        <f t="shared" si="1"/>
        <v>0</v>
      </c>
      <c r="I28" s="72">
        <v>124</v>
      </c>
      <c r="J28" s="23">
        <f t="shared" si="2"/>
        <v>992</v>
      </c>
      <c r="K28" s="72">
        <v>728</v>
      </c>
      <c r="L28" s="23">
        <f t="shared" si="3"/>
        <v>5824</v>
      </c>
      <c r="M28" s="72">
        <v>500</v>
      </c>
      <c r="N28" s="23">
        <f t="shared" si="4"/>
        <v>4000</v>
      </c>
      <c r="O28" s="72">
        <v>0</v>
      </c>
      <c r="P28" s="23">
        <f t="shared" si="5"/>
        <v>0</v>
      </c>
      <c r="Q28" s="72">
        <v>0</v>
      </c>
      <c r="R28" s="23">
        <f t="shared" si="6"/>
        <v>0</v>
      </c>
      <c r="S28" s="72">
        <v>0</v>
      </c>
      <c r="T28" s="23">
        <f t="shared" si="7"/>
        <v>0</v>
      </c>
      <c r="U28" s="72">
        <v>0</v>
      </c>
      <c r="V28" s="23">
        <f t="shared" si="8"/>
        <v>0</v>
      </c>
      <c r="W28" s="72">
        <v>100</v>
      </c>
      <c r="X28" s="23">
        <f t="shared" si="9"/>
        <v>800</v>
      </c>
      <c r="Y28" s="23">
        <f t="shared" si="10"/>
        <v>1452</v>
      </c>
      <c r="Z28" s="23">
        <f t="shared" si="11"/>
        <v>11616</v>
      </c>
    </row>
    <row r="29" spans="1:26" x14ac:dyDescent="0.25">
      <c r="A29" s="21">
        <v>721</v>
      </c>
      <c r="B29" s="62">
        <v>2</v>
      </c>
      <c r="C29" s="62">
        <v>1</v>
      </c>
      <c r="D29" s="71" t="s">
        <v>61</v>
      </c>
      <c r="E29" s="23">
        <v>0</v>
      </c>
      <c r="F29" s="23">
        <f t="shared" si="0"/>
        <v>0</v>
      </c>
      <c r="G29" s="23">
        <v>0</v>
      </c>
      <c r="H29" s="23">
        <f t="shared" si="1"/>
        <v>0</v>
      </c>
      <c r="I29" s="72">
        <v>0</v>
      </c>
      <c r="J29" s="23">
        <f t="shared" si="2"/>
        <v>0</v>
      </c>
      <c r="K29" s="72">
        <v>0</v>
      </c>
      <c r="L29" s="23">
        <f t="shared" si="3"/>
        <v>0</v>
      </c>
      <c r="M29" s="72">
        <v>0</v>
      </c>
      <c r="N29" s="23">
        <f t="shared" si="4"/>
        <v>0</v>
      </c>
      <c r="O29" s="23">
        <v>0</v>
      </c>
      <c r="P29" s="23">
        <f t="shared" si="5"/>
        <v>0</v>
      </c>
      <c r="Q29" s="23">
        <v>0</v>
      </c>
      <c r="R29" s="23">
        <f t="shared" si="6"/>
        <v>0</v>
      </c>
      <c r="S29" s="23">
        <v>0</v>
      </c>
      <c r="T29" s="23">
        <f t="shared" si="7"/>
        <v>0</v>
      </c>
      <c r="U29" s="23">
        <v>0</v>
      </c>
      <c r="V29" s="23">
        <f t="shared" si="8"/>
        <v>0</v>
      </c>
      <c r="W29" s="72">
        <v>150</v>
      </c>
      <c r="X29" s="23">
        <f t="shared" si="9"/>
        <v>1200</v>
      </c>
      <c r="Y29" s="23">
        <f t="shared" si="10"/>
        <v>150</v>
      </c>
      <c r="Z29" s="23">
        <f t="shared" si="11"/>
        <v>1200</v>
      </c>
    </row>
    <row r="30" spans="1:26" x14ac:dyDescent="0.25">
      <c r="A30" s="24">
        <v>721</v>
      </c>
      <c r="B30" s="62">
        <v>2</v>
      </c>
      <c r="C30" s="62">
        <v>2</v>
      </c>
      <c r="D30" s="71" t="s">
        <v>62</v>
      </c>
      <c r="E30" s="23">
        <v>0</v>
      </c>
      <c r="F30" s="23">
        <f t="shared" si="0"/>
        <v>0</v>
      </c>
      <c r="G30" s="72">
        <v>0</v>
      </c>
      <c r="H30" s="23">
        <f t="shared" si="1"/>
        <v>0</v>
      </c>
      <c r="I30" s="72">
        <v>0</v>
      </c>
      <c r="J30" s="23">
        <f t="shared" si="2"/>
        <v>0</v>
      </c>
      <c r="K30" s="72">
        <v>0</v>
      </c>
      <c r="L30" s="23">
        <f t="shared" si="3"/>
        <v>0</v>
      </c>
      <c r="M30" s="72">
        <v>0</v>
      </c>
      <c r="N30" s="23">
        <f t="shared" si="4"/>
        <v>0</v>
      </c>
      <c r="O30" s="72">
        <v>0</v>
      </c>
      <c r="P30" s="23">
        <f t="shared" si="5"/>
        <v>0</v>
      </c>
      <c r="Q30" s="72">
        <v>0</v>
      </c>
      <c r="R30" s="23">
        <f t="shared" si="6"/>
        <v>0</v>
      </c>
      <c r="S30" s="72">
        <v>0</v>
      </c>
      <c r="T30" s="23">
        <f t="shared" si="7"/>
        <v>0</v>
      </c>
      <c r="U30" s="72">
        <v>0</v>
      </c>
      <c r="V30" s="23">
        <f t="shared" si="8"/>
        <v>0</v>
      </c>
      <c r="W30" s="72">
        <v>150</v>
      </c>
      <c r="X30" s="23">
        <f t="shared" si="9"/>
        <v>1200</v>
      </c>
      <c r="Y30" s="23">
        <f t="shared" si="10"/>
        <v>150</v>
      </c>
      <c r="Z30" s="23">
        <f t="shared" si="11"/>
        <v>1200</v>
      </c>
    </row>
    <row r="31" spans="1:26" x14ac:dyDescent="0.25">
      <c r="A31" s="21">
        <v>721</v>
      </c>
      <c r="B31" s="62">
        <v>2</v>
      </c>
      <c r="C31" s="62">
        <v>6</v>
      </c>
      <c r="D31" s="71" t="s">
        <v>63</v>
      </c>
      <c r="E31" s="72">
        <v>0</v>
      </c>
      <c r="F31" s="23">
        <f t="shared" si="0"/>
        <v>0</v>
      </c>
      <c r="G31" s="23">
        <v>0</v>
      </c>
      <c r="H31" s="23">
        <f t="shared" si="1"/>
        <v>0</v>
      </c>
      <c r="I31" s="72">
        <v>0</v>
      </c>
      <c r="J31" s="23">
        <f t="shared" si="2"/>
        <v>0</v>
      </c>
      <c r="K31" s="72">
        <v>60</v>
      </c>
      <c r="L31" s="23">
        <f t="shared" si="3"/>
        <v>480</v>
      </c>
      <c r="M31" s="72">
        <v>0</v>
      </c>
      <c r="N31" s="23">
        <f t="shared" si="4"/>
        <v>0</v>
      </c>
      <c r="O31" s="23">
        <v>0</v>
      </c>
      <c r="P31" s="23">
        <f t="shared" si="5"/>
        <v>0</v>
      </c>
      <c r="Q31" s="23">
        <v>0</v>
      </c>
      <c r="R31" s="23">
        <f t="shared" si="6"/>
        <v>0</v>
      </c>
      <c r="S31" s="23">
        <v>0</v>
      </c>
      <c r="T31" s="23">
        <f t="shared" si="7"/>
        <v>0</v>
      </c>
      <c r="U31" s="23">
        <v>0</v>
      </c>
      <c r="V31" s="23">
        <f t="shared" si="8"/>
        <v>0</v>
      </c>
      <c r="W31" s="72">
        <v>9</v>
      </c>
      <c r="X31" s="23">
        <f t="shared" si="9"/>
        <v>72</v>
      </c>
      <c r="Y31" s="23">
        <f t="shared" si="10"/>
        <v>69</v>
      </c>
      <c r="Z31" s="23">
        <f t="shared" si="11"/>
        <v>552</v>
      </c>
    </row>
    <row r="32" spans="1:26" x14ac:dyDescent="0.25">
      <c r="A32" s="21">
        <v>721</v>
      </c>
      <c r="B32" s="62">
        <v>2</v>
      </c>
      <c r="C32" s="62">
        <v>8</v>
      </c>
      <c r="D32" s="71" t="s">
        <v>64</v>
      </c>
      <c r="E32" s="23">
        <v>0</v>
      </c>
      <c r="F32" s="23">
        <f t="shared" si="0"/>
        <v>0</v>
      </c>
      <c r="G32" s="72">
        <v>0</v>
      </c>
      <c r="H32" s="23">
        <f t="shared" si="1"/>
        <v>0</v>
      </c>
      <c r="I32" s="72">
        <v>0</v>
      </c>
      <c r="J32" s="23">
        <f t="shared" si="2"/>
        <v>0</v>
      </c>
      <c r="K32" s="72">
        <v>150</v>
      </c>
      <c r="L32" s="23">
        <f t="shared" si="3"/>
        <v>1200</v>
      </c>
      <c r="M32" s="72">
        <v>0</v>
      </c>
      <c r="N32" s="23">
        <f t="shared" si="4"/>
        <v>0</v>
      </c>
      <c r="O32" s="72">
        <v>0</v>
      </c>
      <c r="P32" s="23">
        <f t="shared" si="5"/>
        <v>0</v>
      </c>
      <c r="Q32" s="72">
        <v>0</v>
      </c>
      <c r="R32" s="23">
        <f t="shared" si="6"/>
        <v>0</v>
      </c>
      <c r="S32" s="72">
        <v>0</v>
      </c>
      <c r="T32" s="23">
        <f t="shared" si="7"/>
        <v>0</v>
      </c>
      <c r="U32" s="72">
        <v>0</v>
      </c>
      <c r="V32" s="23">
        <f t="shared" si="8"/>
        <v>0</v>
      </c>
      <c r="W32" s="72">
        <v>9</v>
      </c>
      <c r="X32" s="23">
        <f t="shared" si="9"/>
        <v>72</v>
      </c>
      <c r="Y32" s="23">
        <f t="shared" si="10"/>
        <v>159</v>
      </c>
      <c r="Z32" s="23">
        <f t="shared" si="11"/>
        <v>1272</v>
      </c>
    </row>
    <row r="33" spans="1:28" x14ac:dyDescent="0.25">
      <c r="A33" s="24">
        <v>721</v>
      </c>
      <c r="B33" s="62">
        <v>3</v>
      </c>
      <c r="C33" s="62">
        <v>13</v>
      </c>
      <c r="D33" s="71" t="s">
        <v>65</v>
      </c>
      <c r="E33" s="23">
        <v>0</v>
      </c>
      <c r="F33" s="23">
        <f t="shared" si="0"/>
        <v>0</v>
      </c>
      <c r="G33" s="23">
        <v>0</v>
      </c>
      <c r="H33" s="23">
        <f t="shared" si="1"/>
        <v>0</v>
      </c>
      <c r="I33" s="72">
        <v>0</v>
      </c>
      <c r="J33" s="23">
        <f t="shared" si="2"/>
        <v>0</v>
      </c>
      <c r="K33" s="72">
        <v>48</v>
      </c>
      <c r="L33" s="23">
        <f t="shared" si="3"/>
        <v>384</v>
      </c>
      <c r="M33" s="72">
        <v>0</v>
      </c>
      <c r="N33" s="23">
        <f t="shared" si="4"/>
        <v>0</v>
      </c>
      <c r="O33" s="23">
        <v>0</v>
      </c>
      <c r="P33" s="23">
        <f t="shared" si="5"/>
        <v>0</v>
      </c>
      <c r="Q33" s="23">
        <v>0</v>
      </c>
      <c r="R33" s="23">
        <f t="shared" si="6"/>
        <v>0</v>
      </c>
      <c r="S33" s="23">
        <v>0</v>
      </c>
      <c r="T33" s="23">
        <f t="shared" si="7"/>
        <v>0</v>
      </c>
      <c r="U33" s="23">
        <v>0</v>
      </c>
      <c r="V33" s="23">
        <f t="shared" si="8"/>
        <v>0</v>
      </c>
      <c r="W33" s="72">
        <v>120</v>
      </c>
      <c r="X33" s="23">
        <f t="shared" si="9"/>
        <v>960</v>
      </c>
      <c r="Y33" s="23">
        <f t="shared" si="10"/>
        <v>168</v>
      </c>
      <c r="Z33" s="23">
        <f t="shared" si="11"/>
        <v>1344</v>
      </c>
    </row>
    <row r="34" spans="1:28" x14ac:dyDescent="0.25">
      <c r="A34" s="12" t="s">
        <v>66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B34" s="28"/>
    </row>
  </sheetData>
  <mergeCells count="14">
    <mergeCell ref="A1:Z1"/>
    <mergeCell ref="W2:X2"/>
    <mergeCell ref="Y2:Y3"/>
    <mergeCell ref="Z2:Z3"/>
    <mergeCell ref="M2:N2"/>
    <mergeCell ref="O2:P2"/>
    <mergeCell ref="Q2:R2"/>
    <mergeCell ref="S2:T2"/>
    <mergeCell ref="U2:V2"/>
    <mergeCell ref="A2:C2"/>
    <mergeCell ref="E2:F2"/>
    <mergeCell ref="G2:H2"/>
    <mergeCell ref="I2:J2"/>
    <mergeCell ref="K2:L2"/>
  </mergeCells>
  <printOptions horizontalCentered="1" verticalCentered="1"/>
  <pageMargins left="0.7" right="0.7" top="0.75" bottom="0.75" header="0.51180555555555496" footer="0.51180555555555496"/>
  <pageSetup scale="54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5"/>
  <sheetViews>
    <sheetView topLeftCell="A3" zoomScale="70" zoomScaleNormal="70" zoomScalePageLayoutView="60" workbookViewId="0">
      <selection activeCell="W23" sqref="W23:X23"/>
    </sheetView>
  </sheetViews>
  <sheetFormatPr baseColWidth="10" defaultColWidth="8.85546875" defaultRowHeight="15" x14ac:dyDescent="0.25"/>
  <cols>
    <col min="1" max="1" width="6.28515625" style="1" customWidth="1"/>
    <col min="2" max="2" width="5.7109375" style="1" customWidth="1"/>
    <col min="3" max="3" width="6" style="1" customWidth="1"/>
    <col min="4" max="4" width="23.5703125" style="29" customWidth="1"/>
    <col min="5" max="5" width="6" style="30" customWidth="1"/>
    <col min="6" max="6" width="7.140625" style="30" customWidth="1"/>
    <col min="7" max="7" width="4.85546875" style="5" customWidth="1"/>
    <col min="8" max="9" width="6" style="5" customWidth="1"/>
    <col min="10" max="10" width="10.28515625" style="5" customWidth="1"/>
    <col min="11" max="11" width="4.85546875" style="5" customWidth="1"/>
    <col min="12" max="13" width="6" style="5" customWidth="1"/>
    <col min="14" max="14" width="6.85546875" style="5" customWidth="1"/>
    <col min="15" max="15" width="4.85546875" style="5" customWidth="1"/>
    <col min="16" max="16" width="6" style="5" customWidth="1"/>
    <col min="17" max="17" width="4.85546875" style="5" customWidth="1"/>
    <col min="18" max="18" width="6" style="5" customWidth="1"/>
    <col min="19" max="19" width="4.85546875" style="5" customWidth="1"/>
    <col min="20" max="20" width="6" style="5" customWidth="1"/>
    <col min="21" max="21" width="4.85546875" style="5" customWidth="1"/>
    <col min="22" max="22" width="6" style="5" customWidth="1"/>
    <col min="23" max="23" width="11.140625" style="5" customWidth="1"/>
    <col min="24" max="24" width="8.5703125" style="5" customWidth="1"/>
    <col min="25" max="25" width="9.5703125" style="4" customWidth="1"/>
    <col min="26" max="26" width="14.42578125" style="4" customWidth="1"/>
    <col min="27" max="1025" width="10.7109375" style="5" customWidth="1"/>
  </cols>
  <sheetData>
    <row r="1" spans="1:26" ht="20.25" x14ac:dyDescent="0.25">
      <c r="A1" s="95" t="s">
        <v>67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</row>
    <row r="2" spans="1:26" s="32" customFormat="1" ht="38.65" customHeight="1" x14ac:dyDescent="0.25">
      <c r="A2" s="96" t="s">
        <v>0</v>
      </c>
      <c r="B2" s="96"/>
      <c r="C2" s="96"/>
      <c r="D2" s="58" t="s">
        <v>1</v>
      </c>
      <c r="E2" s="96" t="s">
        <v>68</v>
      </c>
      <c r="F2" s="96"/>
      <c r="G2" s="96" t="s">
        <v>69</v>
      </c>
      <c r="H2" s="96"/>
      <c r="I2" s="96" t="s">
        <v>70</v>
      </c>
      <c r="J2" s="96"/>
      <c r="K2" s="96" t="s">
        <v>71</v>
      </c>
      <c r="L2" s="96"/>
      <c r="M2" s="96" t="s">
        <v>72</v>
      </c>
      <c r="N2" s="96"/>
      <c r="O2" s="96" t="s">
        <v>73</v>
      </c>
      <c r="P2" s="96"/>
      <c r="Q2" s="96" t="s">
        <v>74</v>
      </c>
      <c r="R2" s="96"/>
      <c r="S2" s="96" t="s">
        <v>75</v>
      </c>
      <c r="T2" s="96"/>
      <c r="U2" s="96" t="s">
        <v>76</v>
      </c>
      <c r="V2" s="96"/>
      <c r="W2" s="96" t="s">
        <v>77</v>
      </c>
      <c r="X2" s="96" t="s">
        <v>78</v>
      </c>
      <c r="Y2" s="31"/>
      <c r="Z2" s="31"/>
    </row>
    <row r="3" spans="1:26" s="36" customFormat="1" ht="57.95" customHeight="1" x14ac:dyDescent="0.25">
      <c r="A3" s="33"/>
      <c r="B3" s="33"/>
      <c r="C3" s="33"/>
      <c r="D3" s="73"/>
      <c r="E3" s="74" t="s">
        <v>9</v>
      </c>
      <c r="F3" s="74" t="s">
        <v>10</v>
      </c>
      <c r="G3" s="74" t="s">
        <v>9</v>
      </c>
      <c r="H3" s="74" t="s">
        <v>10</v>
      </c>
      <c r="I3" s="74" t="s">
        <v>9</v>
      </c>
      <c r="J3" s="74" t="s">
        <v>10</v>
      </c>
      <c r="K3" s="74" t="s">
        <v>9</v>
      </c>
      <c r="L3" s="74" t="s">
        <v>10</v>
      </c>
      <c r="M3" s="74" t="s">
        <v>9</v>
      </c>
      <c r="N3" s="74" t="s">
        <v>10</v>
      </c>
      <c r="O3" s="74" t="s">
        <v>9</v>
      </c>
      <c r="P3" s="74" t="s">
        <v>10</v>
      </c>
      <c r="Q3" s="74" t="s">
        <v>9</v>
      </c>
      <c r="R3" s="74" t="s">
        <v>10</v>
      </c>
      <c r="S3" s="74" t="s">
        <v>9</v>
      </c>
      <c r="T3" s="74" t="s">
        <v>10</v>
      </c>
      <c r="U3" s="74" t="s">
        <v>9</v>
      </c>
      <c r="V3" s="74" t="s">
        <v>10</v>
      </c>
      <c r="W3" s="96"/>
      <c r="X3" s="96"/>
      <c r="Y3" s="34"/>
      <c r="Z3" s="35"/>
    </row>
    <row r="4" spans="1:26" ht="28.5" x14ac:dyDescent="0.25">
      <c r="A4" s="38">
        <v>721</v>
      </c>
      <c r="B4" s="38">
        <v>1</v>
      </c>
      <c r="C4" s="38">
        <v>1</v>
      </c>
      <c r="D4" s="75" t="s">
        <v>11</v>
      </c>
      <c r="E4" s="76">
        <v>75</v>
      </c>
      <c r="F4" s="76">
        <f t="shared" ref="F4:F24" si="0">E4*8</f>
        <v>600</v>
      </c>
      <c r="G4" s="76">
        <v>70</v>
      </c>
      <c r="H4" s="76">
        <f t="shared" ref="H4:H24" si="1">G4*8</f>
        <v>560</v>
      </c>
      <c r="I4" s="76">
        <v>42</v>
      </c>
      <c r="J4" s="76">
        <f t="shared" ref="J4:J24" si="2">I4*8</f>
        <v>336</v>
      </c>
      <c r="K4" s="76">
        <v>40</v>
      </c>
      <c r="L4" s="76">
        <f t="shared" ref="L4:L24" si="3">K4*8</f>
        <v>320</v>
      </c>
      <c r="M4" s="76">
        <v>38</v>
      </c>
      <c r="N4" s="76">
        <f t="shared" ref="N4:N24" si="4">M4*8</f>
        <v>304</v>
      </c>
      <c r="O4" s="76">
        <v>26</v>
      </c>
      <c r="P4" s="76">
        <f t="shared" ref="P4:P24" si="5">O4*8</f>
        <v>208</v>
      </c>
      <c r="Q4" s="76">
        <v>40</v>
      </c>
      <c r="R4" s="76">
        <f t="shared" ref="R4:R24" si="6">Q4*8</f>
        <v>320</v>
      </c>
      <c r="S4" s="76">
        <v>21</v>
      </c>
      <c r="T4" s="76">
        <f t="shared" ref="T4:T24" si="7">S4*8</f>
        <v>168</v>
      </c>
      <c r="U4" s="76">
        <v>21</v>
      </c>
      <c r="V4" s="76">
        <f t="shared" ref="V4:V24" si="8">U4*8</f>
        <v>168</v>
      </c>
      <c r="W4" s="76">
        <f t="shared" ref="W4:W24" si="9">E4+G4+I4+K4+M4+O4+Q4+S4+U4</f>
        <v>373</v>
      </c>
      <c r="X4" s="76">
        <f t="shared" ref="X4:X24" si="10">W4*8</f>
        <v>2984</v>
      </c>
      <c r="Y4" s="37"/>
      <c r="Z4" s="37"/>
    </row>
    <row r="5" spans="1:26" ht="28.5" x14ac:dyDescent="0.25">
      <c r="A5" s="38">
        <v>721</v>
      </c>
      <c r="B5" s="38">
        <v>1</v>
      </c>
      <c r="C5" s="38">
        <v>4</v>
      </c>
      <c r="D5" s="75" t="s">
        <v>12</v>
      </c>
      <c r="E5" s="76">
        <v>0</v>
      </c>
      <c r="F5" s="76">
        <f t="shared" si="0"/>
        <v>0</v>
      </c>
      <c r="G5" s="76">
        <v>70</v>
      </c>
      <c r="H5" s="76">
        <f t="shared" si="1"/>
        <v>560</v>
      </c>
      <c r="I5" s="76">
        <v>42</v>
      </c>
      <c r="J5" s="76">
        <f t="shared" si="2"/>
        <v>336</v>
      </c>
      <c r="K5" s="76">
        <v>40</v>
      </c>
      <c r="L5" s="76">
        <f t="shared" si="3"/>
        <v>320</v>
      </c>
      <c r="M5" s="76">
        <v>38</v>
      </c>
      <c r="N5" s="76">
        <f t="shared" si="4"/>
        <v>304</v>
      </c>
      <c r="O5" s="76">
        <v>26</v>
      </c>
      <c r="P5" s="76">
        <f t="shared" si="5"/>
        <v>208</v>
      </c>
      <c r="Q5" s="76">
        <v>75</v>
      </c>
      <c r="R5" s="76">
        <f t="shared" si="6"/>
        <v>600</v>
      </c>
      <c r="S5" s="76">
        <v>21</v>
      </c>
      <c r="T5" s="76">
        <f t="shared" si="7"/>
        <v>168</v>
      </c>
      <c r="U5" s="76">
        <v>21</v>
      </c>
      <c r="V5" s="76">
        <f t="shared" si="8"/>
        <v>168</v>
      </c>
      <c r="W5" s="76">
        <f t="shared" si="9"/>
        <v>333</v>
      </c>
      <c r="X5" s="76">
        <f t="shared" si="10"/>
        <v>2664</v>
      </c>
      <c r="Y5" s="37"/>
      <c r="Z5" s="37"/>
    </row>
    <row r="6" spans="1:26" ht="28.5" x14ac:dyDescent="0.25">
      <c r="A6" s="38">
        <v>721</v>
      </c>
      <c r="B6" s="38">
        <v>1</v>
      </c>
      <c r="C6" s="38">
        <v>5</v>
      </c>
      <c r="D6" s="75" t="s">
        <v>13</v>
      </c>
      <c r="E6" s="76">
        <v>0</v>
      </c>
      <c r="F6" s="76">
        <f t="shared" si="0"/>
        <v>0</v>
      </c>
      <c r="G6" s="76">
        <v>60</v>
      </c>
      <c r="H6" s="76">
        <f t="shared" si="1"/>
        <v>480</v>
      </c>
      <c r="I6" s="76">
        <v>81</v>
      </c>
      <c r="J6" s="76">
        <f t="shared" si="2"/>
        <v>648</v>
      </c>
      <c r="K6" s="76">
        <v>54</v>
      </c>
      <c r="L6" s="76">
        <f t="shared" si="3"/>
        <v>432</v>
      </c>
      <c r="M6" s="76">
        <v>64</v>
      </c>
      <c r="N6" s="76">
        <f t="shared" si="4"/>
        <v>512</v>
      </c>
      <c r="O6" s="76">
        <v>40</v>
      </c>
      <c r="P6" s="76">
        <f t="shared" si="5"/>
        <v>320</v>
      </c>
      <c r="Q6" s="76">
        <v>40</v>
      </c>
      <c r="R6" s="76">
        <f t="shared" si="6"/>
        <v>320</v>
      </c>
      <c r="S6" s="76">
        <v>43</v>
      </c>
      <c r="T6" s="76">
        <f t="shared" si="7"/>
        <v>344</v>
      </c>
      <c r="U6" s="76">
        <v>43</v>
      </c>
      <c r="V6" s="76">
        <f t="shared" si="8"/>
        <v>344</v>
      </c>
      <c r="W6" s="76">
        <f t="shared" si="9"/>
        <v>425</v>
      </c>
      <c r="X6" s="76">
        <f t="shared" si="10"/>
        <v>3400</v>
      </c>
      <c r="Y6" s="37"/>
      <c r="Z6" s="37"/>
    </row>
    <row r="7" spans="1:26" x14ac:dyDescent="0.25">
      <c r="A7" s="38">
        <v>721</v>
      </c>
      <c r="B7" s="38">
        <v>1</v>
      </c>
      <c r="C7" s="38">
        <v>9</v>
      </c>
      <c r="D7" s="75" t="s">
        <v>14</v>
      </c>
      <c r="E7" s="76">
        <v>193</v>
      </c>
      <c r="F7" s="76">
        <f t="shared" si="0"/>
        <v>1544</v>
      </c>
      <c r="G7" s="76">
        <v>20</v>
      </c>
      <c r="H7" s="76">
        <f t="shared" si="1"/>
        <v>160</v>
      </c>
      <c r="I7" s="76">
        <v>96</v>
      </c>
      <c r="J7" s="76">
        <f t="shared" si="2"/>
        <v>768</v>
      </c>
      <c r="K7" s="76">
        <v>60</v>
      </c>
      <c r="L7" s="76">
        <f t="shared" si="3"/>
        <v>480</v>
      </c>
      <c r="M7" s="76">
        <v>84</v>
      </c>
      <c r="N7" s="76">
        <f t="shared" si="4"/>
        <v>672</v>
      </c>
      <c r="O7" s="76">
        <v>19</v>
      </c>
      <c r="P7" s="76">
        <f t="shared" si="5"/>
        <v>152</v>
      </c>
      <c r="Q7" s="76">
        <v>50</v>
      </c>
      <c r="R7" s="76">
        <f t="shared" si="6"/>
        <v>400</v>
      </c>
      <c r="S7" s="76">
        <v>47</v>
      </c>
      <c r="T7" s="76">
        <f t="shared" si="7"/>
        <v>376</v>
      </c>
      <c r="U7" s="76">
        <v>47</v>
      </c>
      <c r="V7" s="76">
        <f t="shared" si="8"/>
        <v>376</v>
      </c>
      <c r="W7" s="76">
        <f t="shared" si="9"/>
        <v>616</v>
      </c>
      <c r="X7" s="76">
        <f t="shared" si="10"/>
        <v>4928</v>
      </c>
      <c r="Y7" s="37"/>
      <c r="Z7" s="37"/>
    </row>
    <row r="8" spans="1:26" ht="16.5" customHeight="1" x14ac:dyDescent="0.25">
      <c r="A8" s="39">
        <v>721</v>
      </c>
      <c r="B8" s="39">
        <v>1</v>
      </c>
      <c r="C8" s="39">
        <v>2</v>
      </c>
      <c r="D8" s="77" t="s">
        <v>15</v>
      </c>
      <c r="E8" s="76">
        <v>214</v>
      </c>
      <c r="F8" s="76">
        <f t="shared" si="0"/>
        <v>1712</v>
      </c>
      <c r="G8" s="76">
        <v>60</v>
      </c>
      <c r="H8" s="76">
        <f t="shared" si="1"/>
        <v>480</v>
      </c>
      <c r="I8" s="76">
        <v>69</v>
      </c>
      <c r="J8" s="76">
        <f t="shared" si="2"/>
        <v>552</v>
      </c>
      <c r="K8" s="76">
        <v>35</v>
      </c>
      <c r="L8" s="76">
        <f t="shared" si="3"/>
        <v>280</v>
      </c>
      <c r="M8" s="76">
        <v>64</v>
      </c>
      <c r="N8" s="76">
        <f t="shared" si="4"/>
        <v>512</v>
      </c>
      <c r="O8" s="76">
        <v>40</v>
      </c>
      <c r="P8" s="76">
        <f t="shared" si="5"/>
        <v>320</v>
      </c>
      <c r="Q8" s="76">
        <v>35</v>
      </c>
      <c r="R8" s="76">
        <f t="shared" si="6"/>
        <v>280</v>
      </c>
      <c r="S8" s="76">
        <v>37</v>
      </c>
      <c r="T8" s="76">
        <f t="shared" si="7"/>
        <v>296</v>
      </c>
      <c r="U8" s="76">
        <v>37</v>
      </c>
      <c r="V8" s="76">
        <f t="shared" si="8"/>
        <v>296</v>
      </c>
      <c r="W8" s="76">
        <f t="shared" si="9"/>
        <v>591</v>
      </c>
      <c r="X8" s="76">
        <f t="shared" si="10"/>
        <v>4728</v>
      </c>
      <c r="Y8" s="37"/>
      <c r="Z8" s="37"/>
    </row>
    <row r="9" spans="1:26" ht="28.5" x14ac:dyDescent="0.25">
      <c r="A9" s="38">
        <v>721</v>
      </c>
      <c r="B9" s="38">
        <v>2</v>
      </c>
      <c r="C9" s="38">
        <v>3</v>
      </c>
      <c r="D9" s="78" t="s">
        <v>18</v>
      </c>
      <c r="E9" s="76">
        <v>279</v>
      </c>
      <c r="F9" s="76">
        <f t="shared" si="0"/>
        <v>2232</v>
      </c>
      <c r="G9" s="76">
        <v>130</v>
      </c>
      <c r="H9" s="76">
        <f t="shared" si="1"/>
        <v>1040</v>
      </c>
      <c r="I9" s="76">
        <v>108</v>
      </c>
      <c r="J9" s="76">
        <f t="shared" si="2"/>
        <v>864</v>
      </c>
      <c r="K9" s="76">
        <v>30</v>
      </c>
      <c r="L9" s="76">
        <f t="shared" si="3"/>
        <v>240</v>
      </c>
      <c r="M9" s="76">
        <v>102</v>
      </c>
      <c r="N9" s="76">
        <f t="shared" si="4"/>
        <v>816</v>
      </c>
      <c r="O9" s="76">
        <v>45</v>
      </c>
      <c r="P9" s="76">
        <f t="shared" si="5"/>
        <v>360</v>
      </c>
      <c r="Q9" s="76">
        <v>69</v>
      </c>
      <c r="R9" s="76">
        <f t="shared" si="6"/>
        <v>552</v>
      </c>
      <c r="S9" s="76">
        <v>58</v>
      </c>
      <c r="T9" s="76">
        <f t="shared" si="7"/>
        <v>464</v>
      </c>
      <c r="U9" s="76">
        <v>58</v>
      </c>
      <c r="V9" s="76">
        <f t="shared" si="8"/>
        <v>464</v>
      </c>
      <c r="W9" s="76">
        <f t="shared" si="9"/>
        <v>879</v>
      </c>
      <c r="X9" s="76">
        <f t="shared" si="10"/>
        <v>7032</v>
      </c>
      <c r="Y9" s="37"/>
      <c r="Z9" s="37"/>
    </row>
    <row r="10" spans="1:26" ht="28.5" x14ac:dyDescent="0.25">
      <c r="A10" s="38">
        <v>721</v>
      </c>
      <c r="B10" s="38">
        <v>2</v>
      </c>
      <c r="C10" s="38">
        <v>4</v>
      </c>
      <c r="D10" s="78" t="s">
        <v>19</v>
      </c>
      <c r="E10" s="76">
        <v>279</v>
      </c>
      <c r="F10" s="76">
        <f t="shared" si="0"/>
        <v>2232</v>
      </c>
      <c r="G10" s="76">
        <v>130</v>
      </c>
      <c r="H10" s="76">
        <f t="shared" si="1"/>
        <v>1040</v>
      </c>
      <c r="I10" s="76">
        <v>108</v>
      </c>
      <c r="J10" s="76">
        <f t="shared" si="2"/>
        <v>864</v>
      </c>
      <c r="K10" s="76">
        <v>30</v>
      </c>
      <c r="L10" s="76">
        <f t="shared" si="3"/>
        <v>240</v>
      </c>
      <c r="M10" s="76">
        <v>102</v>
      </c>
      <c r="N10" s="76">
        <f t="shared" si="4"/>
        <v>816</v>
      </c>
      <c r="O10" s="76">
        <v>45</v>
      </c>
      <c r="P10" s="76">
        <f t="shared" si="5"/>
        <v>360</v>
      </c>
      <c r="Q10" s="76">
        <v>69</v>
      </c>
      <c r="R10" s="76">
        <f t="shared" si="6"/>
        <v>552</v>
      </c>
      <c r="S10" s="76">
        <v>58</v>
      </c>
      <c r="T10" s="76">
        <f t="shared" si="7"/>
        <v>464</v>
      </c>
      <c r="U10" s="76">
        <v>58</v>
      </c>
      <c r="V10" s="76">
        <f t="shared" si="8"/>
        <v>464</v>
      </c>
      <c r="W10" s="76">
        <f t="shared" si="9"/>
        <v>879</v>
      </c>
      <c r="X10" s="76">
        <f t="shared" si="10"/>
        <v>7032</v>
      </c>
      <c r="Y10" s="37"/>
      <c r="Z10" s="37"/>
    </row>
    <row r="11" spans="1:26" x14ac:dyDescent="0.25">
      <c r="A11" s="38">
        <v>721</v>
      </c>
      <c r="B11" s="38">
        <v>2</v>
      </c>
      <c r="C11" s="38">
        <v>7</v>
      </c>
      <c r="D11" s="78" t="s">
        <v>21</v>
      </c>
      <c r="E11" s="76">
        <v>210</v>
      </c>
      <c r="F11" s="76">
        <f t="shared" si="0"/>
        <v>1680</v>
      </c>
      <c r="G11" s="76">
        <v>80</v>
      </c>
      <c r="H11" s="76">
        <f t="shared" si="1"/>
        <v>640</v>
      </c>
      <c r="I11" s="76">
        <v>75</v>
      </c>
      <c r="J11" s="76">
        <f t="shared" si="2"/>
        <v>600</v>
      </c>
      <c r="K11" s="76">
        <v>60</v>
      </c>
      <c r="L11" s="76">
        <f t="shared" si="3"/>
        <v>480</v>
      </c>
      <c r="M11" s="76">
        <v>78</v>
      </c>
      <c r="N11" s="76">
        <f t="shared" si="4"/>
        <v>624</v>
      </c>
      <c r="O11" s="76">
        <v>0</v>
      </c>
      <c r="P11" s="76">
        <f t="shared" si="5"/>
        <v>0</v>
      </c>
      <c r="Q11" s="76">
        <v>150</v>
      </c>
      <c r="R11" s="76">
        <f t="shared" si="6"/>
        <v>1200</v>
      </c>
      <c r="S11" s="76">
        <v>36</v>
      </c>
      <c r="T11" s="76">
        <f t="shared" si="7"/>
        <v>288</v>
      </c>
      <c r="U11" s="76">
        <v>36</v>
      </c>
      <c r="V11" s="76">
        <f t="shared" si="8"/>
        <v>288</v>
      </c>
      <c r="W11" s="76">
        <f t="shared" si="9"/>
        <v>725</v>
      </c>
      <c r="X11" s="76">
        <f t="shared" si="10"/>
        <v>5800</v>
      </c>
      <c r="Y11" s="37"/>
      <c r="Z11" s="37"/>
    </row>
    <row r="12" spans="1:26" x14ac:dyDescent="0.25">
      <c r="A12" s="38">
        <v>721</v>
      </c>
      <c r="B12" s="38">
        <v>2</v>
      </c>
      <c r="C12" s="38">
        <v>9</v>
      </c>
      <c r="D12" s="78" t="s">
        <v>23</v>
      </c>
      <c r="E12" s="76">
        <v>210</v>
      </c>
      <c r="F12" s="76">
        <f t="shared" si="0"/>
        <v>1680</v>
      </c>
      <c r="G12" s="76">
        <v>80</v>
      </c>
      <c r="H12" s="76">
        <f t="shared" si="1"/>
        <v>640</v>
      </c>
      <c r="I12" s="76">
        <v>75</v>
      </c>
      <c r="J12" s="76">
        <f t="shared" si="2"/>
        <v>600</v>
      </c>
      <c r="K12" s="76">
        <v>60</v>
      </c>
      <c r="L12" s="76">
        <f t="shared" si="3"/>
        <v>480</v>
      </c>
      <c r="M12" s="76">
        <v>78</v>
      </c>
      <c r="N12" s="76">
        <f t="shared" si="4"/>
        <v>624</v>
      </c>
      <c r="O12" s="76">
        <v>0</v>
      </c>
      <c r="P12" s="76">
        <f t="shared" si="5"/>
        <v>0</v>
      </c>
      <c r="Q12" s="76">
        <v>150</v>
      </c>
      <c r="R12" s="76">
        <f t="shared" si="6"/>
        <v>1200</v>
      </c>
      <c r="S12" s="76">
        <v>36</v>
      </c>
      <c r="T12" s="76">
        <f t="shared" si="7"/>
        <v>288</v>
      </c>
      <c r="U12" s="76">
        <v>36</v>
      </c>
      <c r="V12" s="76">
        <f t="shared" si="8"/>
        <v>288</v>
      </c>
      <c r="W12" s="76">
        <f t="shared" si="9"/>
        <v>725</v>
      </c>
      <c r="X12" s="76">
        <f t="shared" si="10"/>
        <v>5800</v>
      </c>
      <c r="Y12" s="37"/>
      <c r="Z12" s="37"/>
    </row>
    <row r="13" spans="1:26" x14ac:dyDescent="0.25">
      <c r="A13" s="38">
        <v>721</v>
      </c>
      <c r="B13" s="38">
        <v>3</v>
      </c>
      <c r="C13" s="38">
        <v>1</v>
      </c>
      <c r="D13" s="78" t="s">
        <v>24</v>
      </c>
      <c r="E13" s="76">
        <v>1560</v>
      </c>
      <c r="F13" s="76">
        <f t="shared" si="0"/>
        <v>12480</v>
      </c>
      <c r="G13" s="76">
        <v>440</v>
      </c>
      <c r="H13" s="76">
        <f t="shared" si="1"/>
        <v>3520</v>
      </c>
      <c r="I13" s="76">
        <v>825</v>
      </c>
      <c r="J13" s="76">
        <f t="shared" si="2"/>
        <v>6600</v>
      </c>
      <c r="K13" s="76">
        <v>285</v>
      </c>
      <c r="L13" s="76">
        <f t="shared" si="3"/>
        <v>2280</v>
      </c>
      <c r="M13" s="76">
        <v>678</v>
      </c>
      <c r="N13" s="76">
        <f t="shared" si="4"/>
        <v>5424</v>
      </c>
      <c r="O13" s="76">
        <v>360</v>
      </c>
      <c r="P13" s="76">
        <f t="shared" si="5"/>
        <v>2880</v>
      </c>
      <c r="Q13" s="76">
        <v>480</v>
      </c>
      <c r="R13" s="76">
        <f t="shared" si="6"/>
        <v>3840</v>
      </c>
      <c r="S13" s="76">
        <v>27</v>
      </c>
      <c r="T13" s="76">
        <f t="shared" si="7"/>
        <v>216</v>
      </c>
      <c r="U13" s="76">
        <v>225</v>
      </c>
      <c r="V13" s="76">
        <f t="shared" si="8"/>
        <v>1800</v>
      </c>
      <c r="W13" s="76">
        <f t="shared" si="9"/>
        <v>4880</v>
      </c>
      <c r="X13" s="76">
        <f t="shared" si="10"/>
        <v>39040</v>
      </c>
      <c r="Y13" s="37"/>
      <c r="Z13" s="37"/>
    </row>
    <row r="14" spans="1:26" x14ac:dyDescent="0.25">
      <c r="A14" s="38">
        <v>721</v>
      </c>
      <c r="B14" s="38">
        <v>3</v>
      </c>
      <c r="C14" s="38">
        <v>2</v>
      </c>
      <c r="D14" s="78" t="s">
        <v>51</v>
      </c>
      <c r="E14" s="76">
        <v>474</v>
      </c>
      <c r="F14" s="76">
        <f t="shared" si="0"/>
        <v>3792</v>
      </c>
      <c r="G14" s="76">
        <v>120</v>
      </c>
      <c r="H14" s="76">
        <f t="shared" si="1"/>
        <v>960</v>
      </c>
      <c r="I14" s="76">
        <v>0</v>
      </c>
      <c r="J14" s="76">
        <f t="shared" si="2"/>
        <v>0</v>
      </c>
      <c r="K14" s="76">
        <v>0</v>
      </c>
      <c r="L14" s="76">
        <f t="shared" si="3"/>
        <v>0</v>
      </c>
      <c r="M14" s="76">
        <v>15</v>
      </c>
      <c r="N14" s="76">
        <f t="shared" si="4"/>
        <v>120</v>
      </c>
      <c r="O14" s="76">
        <v>0</v>
      </c>
      <c r="P14" s="76">
        <f t="shared" si="5"/>
        <v>0</v>
      </c>
      <c r="Q14" s="76">
        <v>0</v>
      </c>
      <c r="R14" s="76">
        <f t="shared" si="6"/>
        <v>0</v>
      </c>
      <c r="S14" s="76"/>
      <c r="T14" s="76">
        <f t="shared" si="7"/>
        <v>0</v>
      </c>
      <c r="U14" s="76">
        <v>225</v>
      </c>
      <c r="V14" s="76">
        <f t="shared" si="8"/>
        <v>1800</v>
      </c>
      <c r="W14" s="76">
        <f t="shared" si="9"/>
        <v>834</v>
      </c>
      <c r="X14" s="76">
        <f t="shared" si="10"/>
        <v>6672</v>
      </c>
      <c r="Y14" s="37"/>
      <c r="Z14" s="37"/>
    </row>
    <row r="15" spans="1:26" ht="28.5" x14ac:dyDescent="0.25">
      <c r="A15" s="38">
        <v>721</v>
      </c>
      <c r="B15" s="38">
        <v>3</v>
      </c>
      <c r="C15" s="38">
        <v>6</v>
      </c>
      <c r="D15" s="78" t="s">
        <v>27</v>
      </c>
      <c r="E15" s="76">
        <v>585</v>
      </c>
      <c r="F15" s="76">
        <f t="shared" si="0"/>
        <v>4680</v>
      </c>
      <c r="G15" s="76">
        <v>105</v>
      </c>
      <c r="H15" s="76">
        <f t="shared" si="1"/>
        <v>840</v>
      </c>
      <c r="I15" s="76">
        <v>250</v>
      </c>
      <c r="J15" s="76">
        <f t="shared" si="2"/>
        <v>2000</v>
      </c>
      <c r="K15" s="76">
        <v>150</v>
      </c>
      <c r="L15" s="76">
        <f t="shared" si="3"/>
        <v>1200</v>
      </c>
      <c r="M15" s="76">
        <v>306</v>
      </c>
      <c r="N15" s="76">
        <f t="shared" si="4"/>
        <v>2448</v>
      </c>
      <c r="O15" s="76">
        <v>180</v>
      </c>
      <c r="P15" s="76">
        <f t="shared" si="5"/>
        <v>1440</v>
      </c>
      <c r="Q15" s="76">
        <v>0</v>
      </c>
      <c r="R15" s="76">
        <f t="shared" si="6"/>
        <v>0</v>
      </c>
      <c r="S15" s="76">
        <v>60</v>
      </c>
      <c r="T15" s="76">
        <f t="shared" si="7"/>
        <v>480</v>
      </c>
      <c r="U15" s="76">
        <v>60</v>
      </c>
      <c r="V15" s="76">
        <f t="shared" si="8"/>
        <v>480</v>
      </c>
      <c r="W15" s="76">
        <f t="shared" si="9"/>
        <v>1696</v>
      </c>
      <c r="X15" s="76">
        <f t="shared" si="10"/>
        <v>13568</v>
      </c>
      <c r="Y15" s="37"/>
      <c r="Z15" s="37"/>
    </row>
    <row r="16" spans="1:26" ht="28.5" x14ac:dyDescent="0.25">
      <c r="A16" s="38">
        <v>721</v>
      </c>
      <c r="B16" s="38">
        <v>3</v>
      </c>
      <c r="C16" s="38">
        <v>7</v>
      </c>
      <c r="D16" s="78" t="s">
        <v>53</v>
      </c>
      <c r="E16" s="76">
        <v>0</v>
      </c>
      <c r="F16" s="76">
        <f t="shared" si="0"/>
        <v>0</v>
      </c>
      <c r="G16" s="76">
        <v>60</v>
      </c>
      <c r="H16" s="76">
        <f t="shared" si="1"/>
        <v>480</v>
      </c>
      <c r="I16" s="76">
        <v>180</v>
      </c>
      <c r="J16" s="76">
        <f t="shared" si="2"/>
        <v>1440</v>
      </c>
      <c r="K16" s="76">
        <v>60</v>
      </c>
      <c r="L16" s="76">
        <f t="shared" si="3"/>
        <v>480</v>
      </c>
      <c r="M16" s="76">
        <v>0</v>
      </c>
      <c r="N16" s="76">
        <f t="shared" si="4"/>
        <v>0</v>
      </c>
      <c r="O16" s="76">
        <v>0</v>
      </c>
      <c r="P16" s="76">
        <f t="shared" si="5"/>
        <v>0</v>
      </c>
      <c r="Q16" s="76">
        <v>0</v>
      </c>
      <c r="R16" s="76">
        <f t="shared" si="6"/>
        <v>0</v>
      </c>
      <c r="S16" s="76">
        <v>0</v>
      </c>
      <c r="T16" s="76">
        <f t="shared" si="7"/>
        <v>0</v>
      </c>
      <c r="U16" s="76"/>
      <c r="V16" s="76">
        <f t="shared" si="8"/>
        <v>0</v>
      </c>
      <c r="W16" s="76">
        <f t="shared" si="9"/>
        <v>300</v>
      </c>
      <c r="X16" s="76">
        <f t="shared" si="10"/>
        <v>2400</v>
      </c>
      <c r="Y16" s="37"/>
      <c r="Z16" s="37"/>
    </row>
    <row r="17" spans="1:26" x14ac:dyDescent="0.25">
      <c r="A17" s="38">
        <v>721</v>
      </c>
      <c r="B17" s="38">
        <v>3</v>
      </c>
      <c r="C17" s="38">
        <v>8</v>
      </c>
      <c r="D17" s="78" t="s">
        <v>54</v>
      </c>
      <c r="E17" s="76">
        <v>0</v>
      </c>
      <c r="F17" s="76">
        <f t="shared" si="0"/>
        <v>0</v>
      </c>
      <c r="G17" s="76">
        <v>0</v>
      </c>
      <c r="H17" s="76">
        <f t="shared" si="1"/>
        <v>0</v>
      </c>
      <c r="I17" s="76">
        <v>180</v>
      </c>
      <c r="J17" s="76">
        <f t="shared" si="2"/>
        <v>1440</v>
      </c>
      <c r="K17" s="76">
        <v>180</v>
      </c>
      <c r="L17" s="76">
        <f t="shared" si="3"/>
        <v>1440</v>
      </c>
      <c r="M17" s="76">
        <v>0</v>
      </c>
      <c r="N17" s="76">
        <f t="shared" si="4"/>
        <v>0</v>
      </c>
      <c r="O17" s="76">
        <v>0</v>
      </c>
      <c r="P17" s="76">
        <f t="shared" si="5"/>
        <v>0</v>
      </c>
      <c r="Q17" s="76">
        <v>480</v>
      </c>
      <c r="R17" s="76">
        <f t="shared" si="6"/>
        <v>3840</v>
      </c>
      <c r="S17" s="76">
        <v>219</v>
      </c>
      <c r="T17" s="76">
        <f t="shared" si="7"/>
        <v>1752</v>
      </c>
      <c r="U17" s="76">
        <v>219</v>
      </c>
      <c r="V17" s="76">
        <f t="shared" si="8"/>
        <v>1752</v>
      </c>
      <c r="W17" s="76">
        <f t="shared" si="9"/>
        <v>1278</v>
      </c>
      <c r="X17" s="76">
        <f t="shared" si="10"/>
        <v>10224</v>
      </c>
      <c r="Y17" s="37"/>
      <c r="Z17" s="37"/>
    </row>
    <row r="18" spans="1:26" x14ac:dyDescent="0.25">
      <c r="A18" s="38">
        <v>721</v>
      </c>
      <c r="B18" s="38">
        <v>3</v>
      </c>
      <c r="C18" s="38">
        <v>9</v>
      </c>
      <c r="D18" s="78" t="s">
        <v>55</v>
      </c>
      <c r="E18" s="76">
        <v>2583</v>
      </c>
      <c r="F18" s="76">
        <f t="shared" si="0"/>
        <v>20664</v>
      </c>
      <c r="G18" s="76">
        <v>800</v>
      </c>
      <c r="H18" s="76">
        <f t="shared" si="1"/>
        <v>6400</v>
      </c>
      <c r="I18" s="76">
        <v>1260</v>
      </c>
      <c r="J18" s="76">
        <f t="shared" si="2"/>
        <v>10080</v>
      </c>
      <c r="K18" s="76">
        <v>300</v>
      </c>
      <c r="L18" s="76">
        <f t="shared" si="3"/>
        <v>2400</v>
      </c>
      <c r="M18" s="76">
        <v>1173</v>
      </c>
      <c r="N18" s="76">
        <f t="shared" si="4"/>
        <v>9384</v>
      </c>
      <c r="O18" s="76">
        <v>702</v>
      </c>
      <c r="P18" s="76">
        <f t="shared" si="5"/>
        <v>5616</v>
      </c>
      <c r="Q18" s="76">
        <v>609</v>
      </c>
      <c r="R18" s="76">
        <f t="shared" si="6"/>
        <v>4872</v>
      </c>
      <c r="S18" s="76">
        <v>438</v>
      </c>
      <c r="T18" s="76">
        <f t="shared" si="7"/>
        <v>3504</v>
      </c>
      <c r="U18" s="76">
        <v>438</v>
      </c>
      <c r="V18" s="76">
        <f t="shared" si="8"/>
        <v>3504</v>
      </c>
      <c r="W18" s="76">
        <f t="shared" si="9"/>
        <v>8303</v>
      </c>
      <c r="X18" s="76">
        <f t="shared" si="10"/>
        <v>66424</v>
      </c>
      <c r="Y18" s="37"/>
      <c r="Z18" s="37"/>
    </row>
    <row r="19" spans="1:26" ht="28.5" x14ac:dyDescent="0.25">
      <c r="A19" s="38">
        <v>721</v>
      </c>
      <c r="B19" s="38">
        <v>3</v>
      </c>
      <c r="C19" s="38">
        <v>10</v>
      </c>
      <c r="D19" s="78" t="s">
        <v>56</v>
      </c>
      <c r="E19" s="76">
        <v>3096</v>
      </c>
      <c r="F19" s="76">
        <f t="shared" si="0"/>
        <v>24768</v>
      </c>
      <c r="G19" s="76">
        <v>600</v>
      </c>
      <c r="H19" s="76">
        <f t="shared" si="1"/>
        <v>4800</v>
      </c>
      <c r="I19" s="76">
        <v>1260</v>
      </c>
      <c r="J19" s="76">
        <f t="shared" si="2"/>
        <v>10080</v>
      </c>
      <c r="K19" s="76">
        <v>570</v>
      </c>
      <c r="L19" s="76">
        <f t="shared" si="3"/>
        <v>4560</v>
      </c>
      <c r="M19" s="76">
        <v>1485</v>
      </c>
      <c r="N19" s="76">
        <f t="shared" si="4"/>
        <v>11880</v>
      </c>
      <c r="O19" s="76">
        <v>840</v>
      </c>
      <c r="P19" s="76">
        <f t="shared" si="5"/>
        <v>6720</v>
      </c>
      <c r="Q19" s="76">
        <v>879</v>
      </c>
      <c r="R19" s="76">
        <f t="shared" si="6"/>
        <v>7032</v>
      </c>
      <c r="S19" s="76">
        <v>552</v>
      </c>
      <c r="T19" s="76">
        <f t="shared" si="7"/>
        <v>4416</v>
      </c>
      <c r="U19" s="76">
        <v>552</v>
      </c>
      <c r="V19" s="76">
        <f t="shared" si="8"/>
        <v>4416</v>
      </c>
      <c r="W19" s="76">
        <f t="shared" si="9"/>
        <v>9834</v>
      </c>
      <c r="X19" s="76">
        <f t="shared" si="10"/>
        <v>78672</v>
      </c>
      <c r="Y19" s="37"/>
      <c r="Z19" s="37"/>
    </row>
    <row r="20" spans="1:26" x14ac:dyDescent="0.25">
      <c r="A20" s="38">
        <v>721</v>
      </c>
      <c r="B20" s="38">
        <v>3</v>
      </c>
      <c r="C20" s="38">
        <v>11</v>
      </c>
      <c r="D20" s="78" t="s">
        <v>57</v>
      </c>
      <c r="E20" s="76">
        <v>0</v>
      </c>
      <c r="F20" s="76">
        <f t="shared" si="0"/>
        <v>0</v>
      </c>
      <c r="G20" s="76">
        <v>0</v>
      </c>
      <c r="H20" s="76">
        <f t="shared" si="1"/>
        <v>0</v>
      </c>
      <c r="I20" s="76">
        <v>0</v>
      </c>
      <c r="J20" s="76">
        <f t="shared" si="2"/>
        <v>0</v>
      </c>
      <c r="K20" s="76">
        <v>0</v>
      </c>
      <c r="L20" s="76">
        <f t="shared" si="3"/>
        <v>0</v>
      </c>
      <c r="M20" s="76">
        <v>0</v>
      </c>
      <c r="N20" s="76">
        <f t="shared" si="4"/>
        <v>0</v>
      </c>
      <c r="O20" s="76">
        <v>0</v>
      </c>
      <c r="P20" s="76">
        <f t="shared" si="5"/>
        <v>0</v>
      </c>
      <c r="Q20" s="76">
        <v>0</v>
      </c>
      <c r="R20" s="76">
        <f t="shared" si="6"/>
        <v>0</v>
      </c>
      <c r="S20" s="76">
        <v>36</v>
      </c>
      <c r="T20" s="76">
        <f t="shared" si="7"/>
        <v>288</v>
      </c>
      <c r="U20" s="76">
        <v>36</v>
      </c>
      <c r="V20" s="76">
        <f t="shared" si="8"/>
        <v>288</v>
      </c>
      <c r="W20" s="76">
        <f t="shared" si="9"/>
        <v>72</v>
      </c>
      <c r="X20" s="76">
        <f t="shared" si="10"/>
        <v>576</v>
      </c>
      <c r="Y20" s="37"/>
      <c r="Z20" s="37"/>
    </row>
    <row r="21" spans="1:26" x14ac:dyDescent="0.25">
      <c r="A21" s="38">
        <v>721</v>
      </c>
      <c r="B21" s="38">
        <v>3</v>
      </c>
      <c r="C21" s="38">
        <v>12</v>
      </c>
      <c r="D21" s="78" t="s">
        <v>32</v>
      </c>
      <c r="E21" s="76">
        <v>0</v>
      </c>
      <c r="F21" s="76">
        <f t="shared" si="0"/>
        <v>0</v>
      </c>
      <c r="G21" s="76">
        <v>0</v>
      </c>
      <c r="H21" s="76">
        <f t="shared" si="1"/>
        <v>0</v>
      </c>
      <c r="I21" s="76">
        <v>0</v>
      </c>
      <c r="J21" s="76">
        <f t="shared" si="2"/>
        <v>0</v>
      </c>
      <c r="K21" s="76">
        <v>0</v>
      </c>
      <c r="L21" s="76">
        <f t="shared" si="3"/>
        <v>0</v>
      </c>
      <c r="M21" s="76">
        <v>0</v>
      </c>
      <c r="N21" s="76">
        <f t="shared" si="4"/>
        <v>0</v>
      </c>
      <c r="O21" s="76">
        <v>0</v>
      </c>
      <c r="P21" s="76">
        <f t="shared" si="5"/>
        <v>0</v>
      </c>
      <c r="Q21" s="76">
        <v>480</v>
      </c>
      <c r="R21" s="76">
        <f t="shared" si="6"/>
        <v>3840</v>
      </c>
      <c r="S21" s="76"/>
      <c r="T21" s="76">
        <f t="shared" si="7"/>
        <v>0</v>
      </c>
      <c r="U21" s="76">
        <v>0</v>
      </c>
      <c r="V21" s="76">
        <f t="shared" si="8"/>
        <v>0</v>
      </c>
      <c r="W21" s="76">
        <f t="shared" si="9"/>
        <v>480</v>
      </c>
      <c r="X21" s="76">
        <f t="shared" si="10"/>
        <v>3840</v>
      </c>
      <c r="Y21" s="37"/>
      <c r="Z21" s="37"/>
    </row>
    <row r="22" spans="1:26" x14ac:dyDescent="0.25">
      <c r="A22" s="39" t="s">
        <v>79</v>
      </c>
      <c r="B22" s="39"/>
      <c r="C22" s="39"/>
      <c r="D22" s="77" t="s">
        <v>34</v>
      </c>
      <c r="E22" s="76">
        <v>279</v>
      </c>
      <c r="F22" s="76">
        <f t="shared" si="0"/>
        <v>2232</v>
      </c>
      <c r="G22" s="76">
        <v>70</v>
      </c>
      <c r="H22" s="76">
        <f t="shared" si="1"/>
        <v>560</v>
      </c>
      <c r="I22" s="76">
        <v>108</v>
      </c>
      <c r="J22" s="76">
        <f t="shared" si="2"/>
        <v>864</v>
      </c>
      <c r="K22" s="76">
        <v>81</v>
      </c>
      <c r="L22" s="76">
        <f t="shared" si="3"/>
        <v>648</v>
      </c>
      <c r="M22" s="76">
        <v>102</v>
      </c>
      <c r="N22" s="76">
        <f t="shared" si="4"/>
        <v>816</v>
      </c>
      <c r="O22" s="76">
        <v>45</v>
      </c>
      <c r="P22" s="76">
        <f t="shared" si="5"/>
        <v>360</v>
      </c>
      <c r="Q22" s="76">
        <v>75</v>
      </c>
      <c r="R22" s="76">
        <f t="shared" si="6"/>
        <v>600</v>
      </c>
      <c r="S22" s="76">
        <v>58</v>
      </c>
      <c r="T22" s="76">
        <f t="shared" si="7"/>
        <v>464</v>
      </c>
      <c r="U22" s="76">
        <v>0</v>
      </c>
      <c r="V22" s="76">
        <f t="shared" si="8"/>
        <v>0</v>
      </c>
      <c r="W22" s="76">
        <f t="shared" si="9"/>
        <v>818</v>
      </c>
      <c r="X22" s="76">
        <f t="shared" si="10"/>
        <v>6544</v>
      </c>
      <c r="Y22" s="37"/>
      <c r="Z22" s="37"/>
    </row>
    <row r="23" spans="1:26" x14ac:dyDescent="0.25">
      <c r="A23" s="39" t="s">
        <v>79</v>
      </c>
      <c r="B23" s="39"/>
      <c r="C23" s="39"/>
      <c r="D23" s="77" t="s">
        <v>80</v>
      </c>
      <c r="E23" s="76">
        <v>0</v>
      </c>
      <c r="F23" s="76">
        <f t="shared" si="0"/>
        <v>0</v>
      </c>
      <c r="G23" s="76">
        <v>0</v>
      </c>
      <c r="H23" s="76">
        <f t="shared" si="1"/>
        <v>0</v>
      </c>
      <c r="I23" s="76">
        <v>0</v>
      </c>
      <c r="J23" s="76">
        <f t="shared" si="2"/>
        <v>0</v>
      </c>
      <c r="K23" s="76">
        <v>0</v>
      </c>
      <c r="L23" s="76">
        <f t="shared" si="3"/>
        <v>0</v>
      </c>
      <c r="M23" s="76">
        <v>0</v>
      </c>
      <c r="N23" s="76">
        <f t="shared" si="4"/>
        <v>0</v>
      </c>
      <c r="O23" s="76">
        <v>0</v>
      </c>
      <c r="P23" s="76">
        <f t="shared" si="5"/>
        <v>0</v>
      </c>
      <c r="Q23" s="76">
        <v>0</v>
      </c>
      <c r="R23" s="76">
        <f t="shared" si="6"/>
        <v>0</v>
      </c>
      <c r="S23" s="76">
        <v>27</v>
      </c>
      <c r="T23" s="76">
        <f t="shared" si="7"/>
        <v>216</v>
      </c>
      <c r="U23" s="76">
        <v>58</v>
      </c>
      <c r="V23" s="76">
        <f t="shared" si="8"/>
        <v>464</v>
      </c>
      <c r="W23" s="76">
        <f t="shared" si="9"/>
        <v>85</v>
      </c>
      <c r="X23" s="76">
        <f t="shared" si="10"/>
        <v>680</v>
      </c>
      <c r="Y23" s="37"/>
      <c r="Z23" s="37"/>
    </row>
    <row r="24" spans="1:26" x14ac:dyDescent="0.25">
      <c r="A24" s="39">
        <v>721</v>
      </c>
      <c r="B24" s="39">
        <v>1</v>
      </c>
      <c r="C24" s="39">
        <v>7</v>
      </c>
      <c r="D24" s="77" t="s">
        <v>58</v>
      </c>
      <c r="E24" s="76">
        <v>0</v>
      </c>
      <c r="F24" s="76">
        <f t="shared" si="0"/>
        <v>0</v>
      </c>
      <c r="G24" s="76">
        <v>0</v>
      </c>
      <c r="H24" s="76">
        <f t="shared" si="1"/>
        <v>0</v>
      </c>
      <c r="I24" s="76">
        <v>0</v>
      </c>
      <c r="J24" s="76">
        <f t="shared" si="2"/>
        <v>0</v>
      </c>
      <c r="K24" s="76">
        <v>0</v>
      </c>
      <c r="L24" s="76">
        <f t="shared" si="3"/>
        <v>0</v>
      </c>
      <c r="M24" s="76">
        <v>19</v>
      </c>
      <c r="N24" s="76">
        <f t="shared" si="4"/>
        <v>152</v>
      </c>
      <c r="O24" s="76">
        <v>68</v>
      </c>
      <c r="P24" s="76">
        <f t="shared" si="5"/>
        <v>544</v>
      </c>
      <c r="Q24" s="76">
        <v>0</v>
      </c>
      <c r="R24" s="76">
        <f t="shared" si="6"/>
        <v>0</v>
      </c>
      <c r="S24" s="76">
        <v>0</v>
      </c>
      <c r="T24" s="76">
        <f t="shared" si="7"/>
        <v>0</v>
      </c>
      <c r="U24" s="76">
        <v>27</v>
      </c>
      <c r="V24" s="76">
        <f t="shared" si="8"/>
        <v>216</v>
      </c>
      <c r="W24" s="76">
        <f t="shared" si="9"/>
        <v>114</v>
      </c>
      <c r="X24" s="76">
        <f t="shared" si="10"/>
        <v>912</v>
      </c>
      <c r="Y24" s="37"/>
      <c r="Z24" s="37"/>
    </row>
    <row r="25" spans="1:26" x14ac:dyDescent="0.25">
      <c r="A25" s="1" t="s">
        <v>81</v>
      </c>
      <c r="Z25" s="40"/>
    </row>
  </sheetData>
  <mergeCells count="13">
    <mergeCell ref="A1:X1"/>
    <mergeCell ref="W2:W3"/>
    <mergeCell ref="X2:X3"/>
    <mergeCell ref="M2:N2"/>
    <mergeCell ref="O2:P2"/>
    <mergeCell ref="Q2:R2"/>
    <mergeCell ref="S2:T2"/>
    <mergeCell ref="U2:V2"/>
    <mergeCell ref="A2:C2"/>
    <mergeCell ref="E2:F2"/>
    <mergeCell ref="G2:H2"/>
    <mergeCell ref="I2:J2"/>
    <mergeCell ref="K2:L2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scale="67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Z28"/>
  <sheetViews>
    <sheetView topLeftCell="A4" zoomScale="70" zoomScaleNormal="70" workbookViewId="0">
      <selection activeCell="D28" sqref="D28"/>
    </sheetView>
  </sheetViews>
  <sheetFormatPr baseColWidth="10" defaultColWidth="8.85546875" defaultRowHeight="15.75" x14ac:dyDescent="0.25"/>
  <cols>
    <col min="1" max="1" width="6.28515625" style="12" customWidth="1"/>
    <col min="2" max="2" width="5.7109375" style="12" customWidth="1"/>
    <col min="3" max="3" width="6" style="12" customWidth="1"/>
    <col min="4" max="4" width="33.28515625" style="41" customWidth="1"/>
    <col min="5" max="5" width="8.42578125" style="14" customWidth="1"/>
    <col min="6" max="6" width="8.28515625" style="14" customWidth="1"/>
    <col min="7" max="7" width="6" style="14" customWidth="1"/>
    <col min="8" max="8" width="8.42578125" style="14" customWidth="1"/>
    <col min="9" max="9" width="4.85546875" style="14" customWidth="1"/>
    <col min="10" max="11" width="6" style="14" customWidth="1"/>
    <col min="12" max="12" width="7.140625" style="14" customWidth="1"/>
    <col min="13" max="13" width="4.85546875" style="14" customWidth="1"/>
    <col min="14" max="14" width="8.42578125" style="14" customWidth="1"/>
    <col min="15" max="15" width="9.140625" style="42" customWidth="1"/>
    <col min="16" max="16" width="10.5703125" style="42" customWidth="1"/>
    <col min="17" max="1012" width="10.7109375" style="14" customWidth="1"/>
    <col min="1013" max="1015" width="11.5703125"/>
  </cols>
  <sheetData>
    <row r="1" spans="1:1014" x14ac:dyDescent="0.25">
      <c r="A1" s="97" t="s">
        <v>103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9"/>
    </row>
    <row r="2" spans="1:1014" s="43" customFormat="1" ht="96" customHeight="1" x14ac:dyDescent="0.25">
      <c r="A2" s="102" t="s">
        <v>0</v>
      </c>
      <c r="B2" s="102"/>
      <c r="C2" s="102"/>
      <c r="D2" s="79" t="s">
        <v>1</v>
      </c>
      <c r="E2" s="100" t="s">
        <v>82</v>
      </c>
      <c r="F2" s="100"/>
      <c r="G2" s="100" t="s">
        <v>83</v>
      </c>
      <c r="H2" s="100"/>
      <c r="I2" s="103" t="s">
        <v>84</v>
      </c>
      <c r="J2" s="103"/>
      <c r="K2" s="100" t="s">
        <v>85</v>
      </c>
      <c r="L2" s="100"/>
      <c r="M2" s="100" t="s">
        <v>86</v>
      </c>
      <c r="N2" s="100"/>
      <c r="O2" s="101" t="s">
        <v>87</v>
      </c>
      <c r="P2" s="101" t="s">
        <v>88</v>
      </c>
      <c r="ALY2"/>
      <c r="ALZ2"/>
    </row>
    <row r="3" spans="1:1014" s="44" customFormat="1" ht="69" customHeight="1" x14ac:dyDescent="0.25">
      <c r="A3" s="80"/>
      <c r="B3" s="80"/>
      <c r="C3" s="80"/>
      <c r="D3" s="79"/>
      <c r="E3" s="81" t="s">
        <v>9</v>
      </c>
      <c r="F3" s="81" t="s">
        <v>10</v>
      </c>
      <c r="G3" s="81" t="s">
        <v>9</v>
      </c>
      <c r="H3" s="81" t="s">
        <v>10</v>
      </c>
      <c r="I3" s="81" t="s">
        <v>9</v>
      </c>
      <c r="J3" s="81" t="s">
        <v>10</v>
      </c>
      <c r="K3" s="81" t="s">
        <v>9</v>
      </c>
      <c r="L3" s="81" t="s">
        <v>10</v>
      </c>
      <c r="M3" s="81" t="s">
        <v>9</v>
      </c>
      <c r="N3" s="81" t="s">
        <v>10</v>
      </c>
      <c r="O3" s="101"/>
      <c r="P3" s="101"/>
      <c r="ALY3"/>
      <c r="ALZ3"/>
    </row>
    <row r="4" spans="1:1014" x14ac:dyDescent="0.25">
      <c r="A4" s="59">
        <v>721</v>
      </c>
      <c r="B4" s="59">
        <v>1</v>
      </c>
      <c r="C4" s="59">
        <v>1</v>
      </c>
      <c r="D4" s="60" t="s">
        <v>11</v>
      </c>
      <c r="E4" s="55">
        <v>1200</v>
      </c>
      <c r="F4" s="55">
        <f t="shared" ref="F4:F27" si="0">E4*8</f>
        <v>9600</v>
      </c>
      <c r="G4" s="55">
        <v>339</v>
      </c>
      <c r="H4" s="55">
        <f t="shared" ref="H4:H27" si="1">G4*8</f>
        <v>2712</v>
      </c>
      <c r="I4" s="55">
        <v>0</v>
      </c>
      <c r="J4" s="55">
        <f t="shared" ref="J4:J27" si="2">I4*8</f>
        <v>0</v>
      </c>
      <c r="K4" s="55">
        <v>0</v>
      </c>
      <c r="L4" s="55">
        <f t="shared" ref="L4:L27" si="3">K4*8</f>
        <v>0</v>
      </c>
      <c r="M4" s="55">
        <v>0</v>
      </c>
      <c r="N4" s="55">
        <f t="shared" ref="N4:N27" si="4">M4*88</f>
        <v>0</v>
      </c>
      <c r="O4" s="56">
        <f t="shared" ref="O4:O27" si="5">E4+G4+I4+K4+M4</f>
        <v>1539</v>
      </c>
      <c r="P4" s="56">
        <f t="shared" ref="P4:P27" si="6">O4*8</f>
        <v>12312</v>
      </c>
    </row>
    <row r="5" spans="1:1014" ht="30" x14ac:dyDescent="0.25">
      <c r="A5" s="59">
        <v>721</v>
      </c>
      <c r="B5" s="59">
        <v>1</v>
      </c>
      <c r="C5" s="59">
        <v>4</v>
      </c>
      <c r="D5" s="60" t="s">
        <v>12</v>
      </c>
      <c r="E5" s="55">
        <v>1500</v>
      </c>
      <c r="F5" s="55">
        <f t="shared" si="0"/>
        <v>12000</v>
      </c>
      <c r="G5" s="55">
        <v>322</v>
      </c>
      <c r="H5" s="55">
        <f t="shared" si="1"/>
        <v>2576</v>
      </c>
      <c r="I5" s="55">
        <v>250</v>
      </c>
      <c r="J5" s="55">
        <f t="shared" si="2"/>
        <v>2000</v>
      </c>
      <c r="K5" s="55">
        <v>0</v>
      </c>
      <c r="L5" s="55">
        <f t="shared" si="3"/>
        <v>0</v>
      </c>
      <c r="M5" s="55">
        <v>0</v>
      </c>
      <c r="N5" s="55">
        <f t="shared" si="4"/>
        <v>0</v>
      </c>
      <c r="O5" s="56">
        <f t="shared" si="5"/>
        <v>2072</v>
      </c>
      <c r="P5" s="56">
        <f t="shared" si="6"/>
        <v>16576</v>
      </c>
    </row>
    <row r="6" spans="1:1014" ht="30" x14ac:dyDescent="0.25">
      <c r="A6" s="59">
        <v>721</v>
      </c>
      <c r="B6" s="59">
        <v>1</v>
      </c>
      <c r="C6" s="59">
        <v>5</v>
      </c>
      <c r="D6" s="60" t="s">
        <v>13</v>
      </c>
      <c r="E6" s="55">
        <v>6900</v>
      </c>
      <c r="F6" s="55">
        <f t="shared" si="0"/>
        <v>55200</v>
      </c>
      <c r="G6" s="55">
        <v>1056</v>
      </c>
      <c r="H6" s="55">
        <f t="shared" si="1"/>
        <v>8448</v>
      </c>
      <c r="I6" s="55">
        <v>0</v>
      </c>
      <c r="J6" s="55">
        <f t="shared" si="2"/>
        <v>0</v>
      </c>
      <c r="K6" s="55">
        <v>0</v>
      </c>
      <c r="L6" s="55">
        <f t="shared" si="3"/>
        <v>0</v>
      </c>
      <c r="M6" s="55">
        <v>0</v>
      </c>
      <c r="N6" s="55">
        <f t="shared" si="4"/>
        <v>0</v>
      </c>
      <c r="O6" s="56">
        <f t="shared" si="5"/>
        <v>7956</v>
      </c>
      <c r="P6" s="56">
        <f t="shared" si="6"/>
        <v>63648</v>
      </c>
    </row>
    <row r="7" spans="1:1014" x14ac:dyDescent="0.25">
      <c r="A7" s="59">
        <v>721</v>
      </c>
      <c r="B7" s="59">
        <v>1</v>
      </c>
      <c r="C7" s="59">
        <v>9</v>
      </c>
      <c r="D7" s="60" t="s">
        <v>89</v>
      </c>
      <c r="E7" s="55">
        <v>0</v>
      </c>
      <c r="F7" s="55">
        <f t="shared" si="0"/>
        <v>0</v>
      </c>
      <c r="G7" s="55">
        <v>348</v>
      </c>
      <c r="H7" s="55">
        <f t="shared" si="1"/>
        <v>2784</v>
      </c>
      <c r="I7" s="55">
        <v>0</v>
      </c>
      <c r="J7" s="55">
        <f t="shared" si="2"/>
        <v>0</v>
      </c>
      <c r="K7" s="55">
        <v>0</v>
      </c>
      <c r="L7" s="55">
        <f t="shared" si="3"/>
        <v>0</v>
      </c>
      <c r="M7" s="55">
        <v>0</v>
      </c>
      <c r="N7" s="55">
        <f t="shared" si="4"/>
        <v>0</v>
      </c>
      <c r="O7" s="56">
        <f t="shared" si="5"/>
        <v>348</v>
      </c>
      <c r="P7" s="56">
        <f t="shared" si="6"/>
        <v>2784</v>
      </c>
    </row>
    <row r="8" spans="1:1014" ht="30" x14ac:dyDescent="0.25">
      <c r="A8" s="59">
        <v>721</v>
      </c>
      <c r="B8" s="59">
        <v>1</v>
      </c>
      <c r="C8" s="59">
        <v>10</v>
      </c>
      <c r="D8" s="61" t="s">
        <v>90</v>
      </c>
      <c r="E8" s="55">
        <v>0</v>
      </c>
      <c r="F8" s="55">
        <f t="shared" si="0"/>
        <v>0</v>
      </c>
      <c r="G8" s="55"/>
      <c r="H8" s="55">
        <f t="shared" si="1"/>
        <v>0</v>
      </c>
      <c r="I8" s="55">
        <v>234</v>
      </c>
      <c r="J8" s="55">
        <f t="shared" si="2"/>
        <v>1872</v>
      </c>
      <c r="K8" s="55">
        <v>0</v>
      </c>
      <c r="L8" s="55">
        <f t="shared" si="3"/>
        <v>0</v>
      </c>
      <c r="M8" s="55">
        <v>0</v>
      </c>
      <c r="N8" s="55">
        <f t="shared" si="4"/>
        <v>0</v>
      </c>
      <c r="O8" s="56">
        <f t="shared" si="5"/>
        <v>234</v>
      </c>
      <c r="P8" s="56">
        <f t="shared" si="6"/>
        <v>1872</v>
      </c>
    </row>
    <row r="9" spans="1:1014" x14ac:dyDescent="0.25">
      <c r="A9" s="62">
        <v>721</v>
      </c>
      <c r="B9" s="62">
        <v>1</v>
      </c>
      <c r="C9" s="62">
        <v>2</v>
      </c>
      <c r="D9" s="63" t="s">
        <v>15</v>
      </c>
      <c r="E9" s="55">
        <v>1200</v>
      </c>
      <c r="F9" s="55">
        <f t="shared" si="0"/>
        <v>9600</v>
      </c>
      <c r="G9" s="55">
        <v>550</v>
      </c>
      <c r="H9" s="55">
        <f t="shared" si="1"/>
        <v>4400</v>
      </c>
      <c r="I9" s="55"/>
      <c r="J9" s="55">
        <f t="shared" si="2"/>
        <v>0</v>
      </c>
      <c r="K9" s="55">
        <v>0</v>
      </c>
      <c r="L9" s="55">
        <f t="shared" si="3"/>
        <v>0</v>
      </c>
      <c r="M9" s="55">
        <v>0</v>
      </c>
      <c r="N9" s="55">
        <f t="shared" si="4"/>
        <v>0</v>
      </c>
      <c r="O9" s="56">
        <f t="shared" si="5"/>
        <v>1750</v>
      </c>
      <c r="P9" s="56">
        <f t="shared" si="6"/>
        <v>14000</v>
      </c>
    </row>
    <row r="10" spans="1:1014" x14ac:dyDescent="0.25">
      <c r="A10" s="62">
        <v>721</v>
      </c>
      <c r="B10" s="62">
        <v>1</v>
      </c>
      <c r="C10" s="62">
        <v>3</v>
      </c>
      <c r="D10" s="26" t="s">
        <v>16</v>
      </c>
      <c r="E10" s="55"/>
      <c r="F10" s="55">
        <f t="shared" si="0"/>
        <v>0</v>
      </c>
      <c r="G10" s="55">
        <v>276</v>
      </c>
      <c r="H10" s="55">
        <f t="shared" si="1"/>
        <v>2208</v>
      </c>
      <c r="I10" s="55">
        <v>408</v>
      </c>
      <c r="J10" s="55">
        <f t="shared" si="2"/>
        <v>3264</v>
      </c>
      <c r="K10" s="55">
        <v>0</v>
      </c>
      <c r="L10" s="55">
        <f t="shared" si="3"/>
        <v>0</v>
      </c>
      <c r="M10" s="55">
        <v>0</v>
      </c>
      <c r="N10" s="55">
        <f t="shared" si="4"/>
        <v>0</v>
      </c>
      <c r="O10" s="56">
        <f t="shared" si="5"/>
        <v>684</v>
      </c>
      <c r="P10" s="56">
        <f t="shared" si="6"/>
        <v>5472</v>
      </c>
    </row>
    <row r="11" spans="1:1014" x14ac:dyDescent="0.25">
      <c r="A11" s="59">
        <v>721</v>
      </c>
      <c r="B11" s="59">
        <v>2</v>
      </c>
      <c r="C11" s="59">
        <v>2</v>
      </c>
      <c r="D11" s="64" t="s">
        <v>17</v>
      </c>
      <c r="E11" s="55"/>
      <c r="F11" s="55">
        <f t="shared" si="0"/>
        <v>0</v>
      </c>
      <c r="G11" s="55">
        <v>322</v>
      </c>
      <c r="H11" s="55">
        <f t="shared" si="1"/>
        <v>2576</v>
      </c>
      <c r="I11" s="55">
        <v>343</v>
      </c>
      <c r="J11" s="55">
        <f t="shared" si="2"/>
        <v>2744</v>
      </c>
      <c r="K11" s="55">
        <v>0</v>
      </c>
      <c r="L11" s="55">
        <f t="shared" si="3"/>
        <v>0</v>
      </c>
      <c r="M11" s="55">
        <v>0</v>
      </c>
      <c r="N11" s="55">
        <f t="shared" si="4"/>
        <v>0</v>
      </c>
      <c r="O11" s="56">
        <f t="shared" si="5"/>
        <v>665</v>
      </c>
      <c r="P11" s="56">
        <f t="shared" si="6"/>
        <v>5320</v>
      </c>
    </row>
    <row r="12" spans="1:1014" x14ac:dyDescent="0.25">
      <c r="A12" s="59">
        <v>721</v>
      </c>
      <c r="B12" s="59">
        <v>2</v>
      </c>
      <c r="C12" s="59">
        <v>3</v>
      </c>
      <c r="D12" s="64" t="s">
        <v>18</v>
      </c>
      <c r="E12" s="55">
        <v>700</v>
      </c>
      <c r="F12" s="55">
        <f t="shared" si="0"/>
        <v>5600</v>
      </c>
      <c r="G12" s="55">
        <v>416</v>
      </c>
      <c r="H12" s="55">
        <f t="shared" si="1"/>
        <v>3328</v>
      </c>
      <c r="I12" s="55"/>
      <c r="J12" s="55">
        <f t="shared" si="2"/>
        <v>0</v>
      </c>
      <c r="K12" s="55">
        <v>0</v>
      </c>
      <c r="L12" s="55">
        <f t="shared" si="3"/>
        <v>0</v>
      </c>
      <c r="M12" s="55">
        <v>40</v>
      </c>
      <c r="N12" s="55">
        <f t="shared" si="4"/>
        <v>3520</v>
      </c>
      <c r="O12" s="56">
        <f t="shared" si="5"/>
        <v>1156</v>
      </c>
      <c r="P12" s="56">
        <f t="shared" si="6"/>
        <v>9248</v>
      </c>
    </row>
    <row r="13" spans="1:1014" ht="30" x14ac:dyDescent="0.25">
      <c r="A13" s="59">
        <v>721</v>
      </c>
      <c r="B13" s="59">
        <v>2</v>
      </c>
      <c r="C13" s="59">
        <v>4</v>
      </c>
      <c r="D13" s="64" t="s">
        <v>19</v>
      </c>
      <c r="E13" s="55">
        <v>5100</v>
      </c>
      <c r="F13" s="55">
        <f t="shared" si="0"/>
        <v>40800</v>
      </c>
      <c r="G13" s="55"/>
      <c r="H13" s="55">
        <f t="shared" si="1"/>
        <v>0</v>
      </c>
      <c r="I13" s="55">
        <v>257</v>
      </c>
      <c r="J13" s="55">
        <f t="shared" si="2"/>
        <v>2056</v>
      </c>
      <c r="K13" s="55">
        <v>0</v>
      </c>
      <c r="L13" s="55">
        <f t="shared" si="3"/>
        <v>0</v>
      </c>
      <c r="M13" s="55">
        <v>140</v>
      </c>
      <c r="N13" s="55">
        <f t="shared" si="4"/>
        <v>12320</v>
      </c>
      <c r="O13" s="56">
        <f t="shared" si="5"/>
        <v>5497</v>
      </c>
      <c r="P13" s="56">
        <f t="shared" si="6"/>
        <v>43976</v>
      </c>
    </row>
    <row r="14" spans="1:1014" x14ac:dyDescent="0.25">
      <c r="A14" s="59">
        <v>721</v>
      </c>
      <c r="B14" s="59">
        <v>2</v>
      </c>
      <c r="C14" s="59">
        <v>6</v>
      </c>
      <c r="D14" s="64" t="s">
        <v>20</v>
      </c>
      <c r="E14" s="55">
        <v>4062</v>
      </c>
      <c r="F14" s="55">
        <f t="shared" si="0"/>
        <v>32496</v>
      </c>
      <c r="G14" s="55">
        <v>4000</v>
      </c>
      <c r="H14" s="55">
        <f t="shared" si="1"/>
        <v>32000</v>
      </c>
      <c r="I14" s="55"/>
      <c r="J14" s="55">
        <f t="shared" si="2"/>
        <v>0</v>
      </c>
      <c r="K14" s="55">
        <v>0</v>
      </c>
      <c r="L14" s="55">
        <f t="shared" si="3"/>
        <v>0</v>
      </c>
      <c r="M14" s="55">
        <v>0</v>
      </c>
      <c r="N14" s="55">
        <f t="shared" si="4"/>
        <v>0</v>
      </c>
      <c r="O14" s="56">
        <f t="shared" si="5"/>
        <v>8062</v>
      </c>
      <c r="P14" s="56">
        <f t="shared" si="6"/>
        <v>64496</v>
      </c>
    </row>
    <row r="15" spans="1:1014" x14ac:dyDescent="0.25">
      <c r="A15" s="59">
        <v>721</v>
      </c>
      <c r="B15" s="59">
        <v>2</v>
      </c>
      <c r="C15" s="59">
        <v>7</v>
      </c>
      <c r="D15" s="64" t="s">
        <v>21</v>
      </c>
      <c r="E15" s="55"/>
      <c r="F15" s="55">
        <f t="shared" si="0"/>
        <v>0</v>
      </c>
      <c r="G15" s="55"/>
      <c r="H15" s="55">
        <f t="shared" si="1"/>
        <v>0</v>
      </c>
      <c r="I15" s="55">
        <v>128</v>
      </c>
      <c r="J15" s="55">
        <f t="shared" si="2"/>
        <v>1024</v>
      </c>
      <c r="K15" s="55">
        <v>0</v>
      </c>
      <c r="L15" s="55">
        <f t="shared" si="3"/>
        <v>0</v>
      </c>
      <c r="M15" s="55">
        <v>0</v>
      </c>
      <c r="N15" s="55">
        <f t="shared" si="4"/>
        <v>0</v>
      </c>
      <c r="O15" s="56">
        <f t="shared" si="5"/>
        <v>128</v>
      </c>
      <c r="P15" s="56">
        <f t="shared" si="6"/>
        <v>1024</v>
      </c>
    </row>
    <row r="16" spans="1:1014" x14ac:dyDescent="0.25">
      <c r="A16" s="59">
        <v>721</v>
      </c>
      <c r="B16" s="59">
        <v>2</v>
      </c>
      <c r="C16" s="59">
        <v>8</v>
      </c>
      <c r="D16" s="64" t="s">
        <v>91</v>
      </c>
      <c r="E16" s="55">
        <v>4062</v>
      </c>
      <c r="F16" s="55">
        <f t="shared" si="0"/>
        <v>32496</v>
      </c>
      <c r="G16" s="55">
        <v>4000</v>
      </c>
      <c r="H16" s="55">
        <f t="shared" si="1"/>
        <v>32000</v>
      </c>
      <c r="I16" s="55"/>
      <c r="J16" s="55">
        <f t="shared" si="2"/>
        <v>0</v>
      </c>
      <c r="K16" s="55">
        <v>0</v>
      </c>
      <c r="L16" s="55">
        <f t="shared" si="3"/>
        <v>0</v>
      </c>
      <c r="M16" s="55">
        <v>0</v>
      </c>
      <c r="N16" s="55">
        <f t="shared" si="4"/>
        <v>0</v>
      </c>
      <c r="O16" s="56">
        <f t="shared" si="5"/>
        <v>8062</v>
      </c>
      <c r="P16" s="56">
        <f t="shared" si="6"/>
        <v>64496</v>
      </c>
    </row>
    <row r="17" spans="1:16" x14ac:dyDescent="0.25">
      <c r="A17" s="59">
        <v>721</v>
      </c>
      <c r="B17" s="59">
        <v>2</v>
      </c>
      <c r="C17" s="59">
        <v>9</v>
      </c>
      <c r="D17" s="64" t="s">
        <v>92</v>
      </c>
      <c r="E17" s="55"/>
      <c r="F17" s="55">
        <f t="shared" si="0"/>
        <v>0</v>
      </c>
      <c r="G17" s="55"/>
      <c r="H17" s="55">
        <f t="shared" si="1"/>
        <v>0</v>
      </c>
      <c r="I17" s="55">
        <v>128</v>
      </c>
      <c r="J17" s="55">
        <f t="shared" si="2"/>
        <v>1024</v>
      </c>
      <c r="K17" s="55">
        <v>0</v>
      </c>
      <c r="L17" s="55">
        <f t="shared" si="3"/>
        <v>0</v>
      </c>
      <c r="M17" s="55">
        <v>0</v>
      </c>
      <c r="N17" s="55">
        <f t="shared" si="4"/>
        <v>0</v>
      </c>
      <c r="O17" s="56">
        <f t="shared" si="5"/>
        <v>128</v>
      </c>
      <c r="P17" s="56">
        <f t="shared" si="6"/>
        <v>1024</v>
      </c>
    </row>
    <row r="18" spans="1:16" x14ac:dyDescent="0.25">
      <c r="A18" s="59">
        <v>721</v>
      </c>
      <c r="B18" s="59">
        <v>3</v>
      </c>
      <c r="C18" s="59">
        <v>1</v>
      </c>
      <c r="D18" s="64" t="s">
        <v>24</v>
      </c>
      <c r="E18" s="55">
        <v>18000</v>
      </c>
      <c r="F18" s="55">
        <f t="shared" si="0"/>
        <v>144000</v>
      </c>
      <c r="G18" s="55">
        <v>3450</v>
      </c>
      <c r="H18" s="55">
        <f t="shared" si="1"/>
        <v>27600</v>
      </c>
      <c r="I18" s="55">
        <v>203</v>
      </c>
      <c r="J18" s="55">
        <f t="shared" si="2"/>
        <v>1624</v>
      </c>
      <c r="K18" s="55">
        <v>1110</v>
      </c>
      <c r="L18" s="55">
        <f t="shared" si="3"/>
        <v>8880</v>
      </c>
      <c r="M18" s="55">
        <v>0</v>
      </c>
      <c r="N18" s="55">
        <f t="shared" si="4"/>
        <v>0</v>
      </c>
      <c r="O18" s="56">
        <f t="shared" si="5"/>
        <v>22763</v>
      </c>
      <c r="P18" s="56">
        <f t="shared" si="6"/>
        <v>182104</v>
      </c>
    </row>
    <row r="19" spans="1:16" x14ac:dyDescent="0.25">
      <c r="A19" s="59">
        <v>721</v>
      </c>
      <c r="B19" s="59">
        <v>3</v>
      </c>
      <c r="C19" s="59">
        <v>2</v>
      </c>
      <c r="D19" s="64" t="s">
        <v>51</v>
      </c>
      <c r="E19" s="55">
        <v>990</v>
      </c>
      <c r="F19" s="55">
        <f t="shared" si="0"/>
        <v>7920</v>
      </c>
      <c r="G19" s="55"/>
      <c r="H19" s="55">
        <f t="shared" si="1"/>
        <v>0</v>
      </c>
      <c r="I19" s="55">
        <v>70</v>
      </c>
      <c r="J19" s="55">
        <f t="shared" si="2"/>
        <v>560</v>
      </c>
      <c r="K19" s="55">
        <v>0</v>
      </c>
      <c r="L19" s="55">
        <f t="shared" si="3"/>
        <v>0</v>
      </c>
      <c r="M19" s="55">
        <v>0</v>
      </c>
      <c r="N19" s="55">
        <f t="shared" si="4"/>
        <v>0</v>
      </c>
      <c r="O19" s="56">
        <f t="shared" si="5"/>
        <v>1060</v>
      </c>
      <c r="P19" s="56">
        <f t="shared" si="6"/>
        <v>8480</v>
      </c>
    </row>
    <row r="20" spans="1:16" ht="30" x14ac:dyDescent="0.25">
      <c r="A20" s="59">
        <v>721</v>
      </c>
      <c r="B20" s="59">
        <v>3</v>
      </c>
      <c r="C20" s="59">
        <v>4</v>
      </c>
      <c r="D20" s="64" t="s">
        <v>26</v>
      </c>
      <c r="E20" s="55"/>
      <c r="F20" s="55">
        <f t="shared" si="0"/>
        <v>0</v>
      </c>
      <c r="G20" s="55">
        <v>1340</v>
      </c>
      <c r="H20" s="55">
        <f t="shared" si="1"/>
        <v>10720</v>
      </c>
      <c r="I20" s="55"/>
      <c r="J20" s="55">
        <f t="shared" si="2"/>
        <v>0</v>
      </c>
      <c r="K20" s="55">
        <v>0</v>
      </c>
      <c r="L20" s="55">
        <f t="shared" si="3"/>
        <v>0</v>
      </c>
      <c r="M20" s="55">
        <v>0</v>
      </c>
      <c r="N20" s="55">
        <f t="shared" si="4"/>
        <v>0</v>
      </c>
      <c r="O20" s="56">
        <f t="shared" si="5"/>
        <v>1340</v>
      </c>
      <c r="P20" s="56">
        <f t="shared" si="6"/>
        <v>10720</v>
      </c>
    </row>
    <row r="21" spans="1:16" x14ac:dyDescent="0.25">
      <c r="A21" s="59">
        <v>721</v>
      </c>
      <c r="B21" s="59">
        <v>3</v>
      </c>
      <c r="C21" s="59">
        <v>6</v>
      </c>
      <c r="D21" s="64" t="s">
        <v>27</v>
      </c>
      <c r="E21" s="55"/>
      <c r="F21" s="55">
        <f t="shared" si="0"/>
        <v>0</v>
      </c>
      <c r="G21" s="55">
        <v>150</v>
      </c>
      <c r="H21" s="55">
        <f t="shared" si="1"/>
        <v>1200</v>
      </c>
      <c r="I21" s="55">
        <v>90</v>
      </c>
      <c r="J21" s="55">
        <f t="shared" si="2"/>
        <v>720</v>
      </c>
      <c r="K21" s="55">
        <v>0</v>
      </c>
      <c r="L21" s="55">
        <f t="shared" si="3"/>
        <v>0</v>
      </c>
      <c r="M21" s="55">
        <v>8</v>
      </c>
      <c r="N21" s="55">
        <f t="shared" si="4"/>
        <v>704</v>
      </c>
      <c r="O21" s="56">
        <f t="shared" si="5"/>
        <v>248</v>
      </c>
      <c r="P21" s="56">
        <f t="shared" si="6"/>
        <v>1984</v>
      </c>
    </row>
    <row r="22" spans="1:16" x14ac:dyDescent="0.25">
      <c r="A22" s="59">
        <v>721</v>
      </c>
      <c r="B22" s="59">
        <v>3</v>
      </c>
      <c r="C22" s="59">
        <v>7</v>
      </c>
      <c r="D22" s="64" t="s">
        <v>28</v>
      </c>
      <c r="E22" s="55">
        <v>9000</v>
      </c>
      <c r="F22" s="55">
        <f t="shared" si="0"/>
        <v>72000</v>
      </c>
      <c r="G22" s="55">
        <v>150</v>
      </c>
      <c r="H22" s="55">
        <f t="shared" si="1"/>
        <v>1200</v>
      </c>
      <c r="I22" s="55"/>
      <c r="J22" s="55">
        <f t="shared" si="2"/>
        <v>0</v>
      </c>
      <c r="K22" s="55">
        <v>0</v>
      </c>
      <c r="L22" s="55">
        <f t="shared" si="3"/>
        <v>0</v>
      </c>
      <c r="M22" s="55"/>
      <c r="N22" s="55">
        <f t="shared" si="4"/>
        <v>0</v>
      </c>
      <c r="O22" s="56">
        <f t="shared" si="5"/>
        <v>9150</v>
      </c>
      <c r="P22" s="56">
        <f t="shared" si="6"/>
        <v>73200</v>
      </c>
    </row>
    <row r="23" spans="1:16" x14ac:dyDescent="0.25">
      <c r="A23" s="59">
        <v>721</v>
      </c>
      <c r="B23" s="59">
        <v>3</v>
      </c>
      <c r="C23" s="59">
        <v>8</v>
      </c>
      <c r="D23" s="64" t="s">
        <v>54</v>
      </c>
      <c r="E23" s="55"/>
      <c r="F23" s="55">
        <f t="shared" si="0"/>
        <v>0</v>
      </c>
      <c r="G23" s="55"/>
      <c r="H23" s="55">
        <f t="shared" si="1"/>
        <v>0</v>
      </c>
      <c r="I23" s="55"/>
      <c r="J23" s="55">
        <f t="shared" si="2"/>
        <v>0</v>
      </c>
      <c r="K23" s="55">
        <v>0</v>
      </c>
      <c r="L23" s="55">
        <f t="shared" si="3"/>
        <v>0</v>
      </c>
      <c r="M23" s="55">
        <v>100</v>
      </c>
      <c r="N23" s="55">
        <f t="shared" si="4"/>
        <v>8800</v>
      </c>
      <c r="O23" s="56">
        <f t="shared" si="5"/>
        <v>100</v>
      </c>
      <c r="P23" s="56">
        <f t="shared" si="6"/>
        <v>800</v>
      </c>
    </row>
    <row r="24" spans="1:16" x14ac:dyDescent="0.25">
      <c r="A24" s="59">
        <v>721</v>
      </c>
      <c r="B24" s="59">
        <v>3</v>
      </c>
      <c r="C24" s="59">
        <v>9</v>
      </c>
      <c r="D24" s="64" t="s">
        <v>29</v>
      </c>
      <c r="E24" s="55">
        <v>18000</v>
      </c>
      <c r="F24" s="55">
        <f t="shared" si="0"/>
        <v>144000</v>
      </c>
      <c r="G24" s="55"/>
      <c r="H24" s="55">
        <f t="shared" si="1"/>
        <v>0</v>
      </c>
      <c r="I24" s="55">
        <v>184</v>
      </c>
      <c r="J24" s="55">
        <f t="shared" si="2"/>
        <v>1472</v>
      </c>
      <c r="K24" s="55">
        <v>1410</v>
      </c>
      <c r="L24" s="55">
        <f t="shared" si="3"/>
        <v>11280</v>
      </c>
      <c r="M24" s="55"/>
      <c r="N24" s="55">
        <f t="shared" si="4"/>
        <v>0</v>
      </c>
      <c r="O24" s="56">
        <f t="shared" si="5"/>
        <v>19594</v>
      </c>
      <c r="P24" s="56">
        <f t="shared" si="6"/>
        <v>156752</v>
      </c>
    </row>
    <row r="25" spans="1:16" ht="30" x14ac:dyDescent="0.25">
      <c r="A25" s="59">
        <v>721</v>
      </c>
      <c r="B25" s="59">
        <v>3</v>
      </c>
      <c r="C25" s="59">
        <v>10</v>
      </c>
      <c r="D25" s="64" t="s">
        <v>30</v>
      </c>
      <c r="E25" s="55">
        <v>36000</v>
      </c>
      <c r="F25" s="55">
        <f t="shared" si="0"/>
        <v>288000</v>
      </c>
      <c r="G25" s="55">
        <v>8800</v>
      </c>
      <c r="H25" s="55">
        <f t="shared" si="1"/>
        <v>70400</v>
      </c>
      <c r="I25" s="55">
        <v>752</v>
      </c>
      <c r="J25" s="55">
        <f t="shared" si="2"/>
        <v>6016</v>
      </c>
      <c r="K25" s="55"/>
      <c r="L25" s="55">
        <f t="shared" si="3"/>
        <v>0</v>
      </c>
      <c r="M25" s="55">
        <v>140</v>
      </c>
      <c r="N25" s="55">
        <f t="shared" si="4"/>
        <v>12320</v>
      </c>
      <c r="O25" s="56">
        <f t="shared" si="5"/>
        <v>45692</v>
      </c>
      <c r="P25" s="56">
        <f t="shared" si="6"/>
        <v>365536</v>
      </c>
    </row>
    <row r="26" spans="1:16" x14ac:dyDescent="0.25">
      <c r="A26" s="59">
        <v>721</v>
      </c>
      <c r="B26" s="59">
        <v>3</v>
      </c>
      <c r="C26" s="59">
        <v>11</v>
      </c>
      <c r="D26" s="64" t="s">
        <v>31</v>
      </c>
      <c r="E26" s="55"/>
      <c r="F26" s="55">
        <f t="shared" si="0"/>
        <v>0</v>
      </c>
      <c r="G26" s="55">
        <v>7500</v>
      </c>
      <c r="H26" s="55">
        <f t="shared" si="1"/>
        <v>60000</v>
      </c>
      <c r="I26" s="55"/>
      <c r="J26" s="55">
        <f t="shared" si="2"/>
        <v>0</v>
      </c>
      <c r="K26" s="55"/>
      <c r="L26" s="55">
        <f t="shared" si="3"/>
        <v>0</v>
      </c>
      <c r="M26" s="55"/>
      <c r="N26" s="55">
        <f t="shared" si="4"/>
        <v>0</v>
      </c>
      <c r="O26" s="56">
        <f t="shared" si="5"/>
        <v>7500</v>
      </c>
      <c r="P26" s="56">
        <f t="shared" si="6"/>
        <v>60000</v>
      </c>
    </row>
    <row r="27" spans="1:16" x14ac:dyDescent="0.25">
      <c r="A27" s="62">
        <v>721</v>
      </c>
      <c r="B27" s="62">
        <v>1</v>
      </c>
      <c r="C27" s="62">
        <v>7</v>
      </c>
      <c r="D27" s="63" t="s">
        <v>58</v>
      </c>
      <c r="E27" s="55"/>
      <c r="F27" s="55">
        <f t="shared" si="0"/>
        <v>0</v>
      </c>
      <c r="G27" s="55"/>
      <c r="H27" s="55">
        <f t="shared" si="1"/>
        <v>0</v>
      </c>
      <c r="I27" s="55">
        <v>228</v>
      </c>
      <c r="J27" s="55">
        <f t="shared" si="2"/>
        <v>1824</v>
      </c>
      <c r="K27" s="55"/>
      <c r="L27" s="55">
        <f t="shared" si="3"/>
        <v>0</v>
      </c>
      <c r="M27" s="55">
        <v>35</v>
      </c>
      <c r="N27" s="55">
        <f t="shared" si="4"/>
        <v>3080</v>
      </c>
      <c r="O27" s="56">
        <f t="shared" si="5"/>
        <v>263</v>
      </c>
      <c r="P27" s="56">
        <f t="shared" si="6"/>
        <v>2104</v>
      </c>
    </row>
    <row r="28" spans="1:16" x14ac:dyDescent="0.25">
      <c r="A28" s="45" t="s">
        <v>93</v>
      </c>
      <c r="B28" s="45"/>
      <c r="C28" s="45"/>
      <c r="D28" s="46"/>
    </row>
  </sheetData>
  <mergeCells count="9">
    <mergeCell ref="A1:P1"/>
    <mergeCell ref="M2:N2"/>
    <mergeCell ref="O2:O3"/>
    <mergeCell ref="P2:P3"/>
    <mergeCell ref="A2:C2"/>
    <mergeCell ref="E2:F2"/>
    <mergeCell ref="G2:H2"/>
    <mergeCell ref="I2:J2"/>
    <mergeCell ref="K2:L2"/>
  </mergeCells>
  <printOptions horizontalCentered="1" verticalCentered="1"/>
  <pageMargins left="0.7" right="0.7" top="0.75" bottom="0.75" header="0.51180555555555496" footer="0.51180555555555496"/>
  <pageSetup scale="80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81" zoomScaleNormal="81" workbookViewId="0"/>
  </sheetViews>
  <sheetFormatPr baseColWidth="10" defaultColWidth="8.85546875" defaultRowHeight="15" x14ac:dyDescent="0.25"/>
  <cols>
    <col min="1" max="3" width="8.7109375" customWidth="1"/>
    <col min="4" max="4" width="25.5703125" customWidth="1"/>
    <col min="5" max="5" width="16.42578125" style="47" customWidth="1"/>
    <col min="6" max="6" width="14.140625" style="47" customWidth="1"/>
    <col min="7" max="7" width="14.28515625" style="47" customWidth="1"/>
    <col min="8" max="8" width="14.7109375" style="47" customWidth="1"/>
    <col min="9" max="9" width="8.7109375" customWidth="1"/>
    <col min="10" max="10" width="11.5703125"/>
    <col min="11" max="11" width="19" customWidth="1"/>
    <col min="12" max="12" width="47.28515625" customWidth="1"/>
    <col min="13" max="13" width="17.5703125" style="47" customWidth="1"/>
    <col min="14" max="1025" width="8.7109375" customWidth="1"/>
  </cols>
  <sheetData>
    <row r="1" spans="1:13" x14ac:dyDescent="0.25">
      <c r="A1" t="s">
        <v>94</v>
      </c>
      <c r="K1" s="48"/>
      <c r="L1" s="48"/>
      <c r="M1" s="49"/>
    </row>
    <row r="2" spans="1:13" x14ac:dyDescent="0.25">
      <c r="K2" s="50"/>
      <c r="L2" s="50"/>
      <c r="M2" s="51"/>
    </row>
    <row r="3" spans="1:13" s="53" customFormat="1" ht="25.9" customHeight="1" x14ac:dyDescent="0.25">
      <c r="A3" s="104">
        <v>721</v>
      </c>
      <c r="B3" s="104">
        <v>4</v>
      </c>
      <c r="C3" s="104">
        <v>1</v>
      </c>
      <c r="D3" s="105" t="s">
        <v>95</v>
      </c>
      <c r="E3" s="82" t="s">
        <v>96</v>
      </c>
      <c r="F3" s="82" t="s">
        <v>97</v>
      </c>
      <c r="G3" s="52"/>
      <c r="H3" s="52"/>
      <c r="K3" s="54"/>
      <c r="L3" s="54"/>
      <c r="M3" s="52"/>
    </row>
    <row r="4" spans="1:13" ht="15.75" x14ac:dyDescent="0.25">
      <c r="A4" s="104"/>
      <c r="B4" s="104"/>
      <c r="C4" s="104"/>
      <c r="D4" s="105"/>
      <c r="E4" s="83">
        <f>F4/8</f>
        <v>2340.625</v>
      </c>
      <c r="F4" s="83">
        <v>18725</v>
      </c>
      <c r="G4" s="49"/>
      <c r="H4" s="49"/>
      <c r="K4" s="50"/>
      <c r="L4" s="54"/>
      <c r="M4" s="51"/>
    </row>
    <row r="5" spans="1:13" s="48" customFormat="1" ht="15.75" x14ac:dyDescent="0.25">
      <c r="A5" s="45"/>
      <c r="B5" s="45"/>
      <c r="C5" s="45"/>
      <c r="D5" s="46"/>
      <c r="E5" s="49"/>
      <c r="F5" s="49"/>
      <c r="G5" s="49"/>
      <c r="H5" s="49"/>
      <c r="K5" s="50"/>
      <c r="L5" s="54"/>
      <c r="M5" s="51"/>
    </row>
    <row r="6" spans="1:13" ht="15.75" x14ac:dyDescent="0.25">
      <c r="B6" s="69"/>
      <c r="C6" s="69" t="s">
        <v>98</v>
      </c>
      <c r="D6" s="69" t="s">
        <v>99</v>
      </c>
      <c r="E6" s="83" t="s">
        <v>100</v>
      </c>
      <c r="F6" s="83"/>
      <c r="G6" s="49"/>
      <c r="K6" s="50"/>
      <c r="L6" s="54"/>
      <c r="M6" s="51"/>
    </row>
    <row r="7" spans="1:13" x14ac:dyDescent="0.25">
      <c r="B7" s="69" t="s">
        <v>101</v>
      </c>
      <c r="C7" s="69"/>
      <c r="D7" s="69" t="s">
        <v>102</v>
      </c>
      <c r="E7" s="83">
        <v>1000</v>
      </c>
      <c r="F7" s="83"/>
      <c r="G7" s="49"/>
      <c r="K7" s="50"/>
      <c r="L7" s="50"/>
      <c r="M7" s="51"/>
    </row>
  </sheetData>
  <mergeCells count="4">
    <mergeCell ref="A3:A4"/>
    <mergeCell ref="B3:B4"/>
    <mergeCell ref="C3:C4"/>
    <mergeCell ref="D3:D4"/>
  </mergeCells>
  <printOptions horizontalCentered="1" verticalCentered="1"/>
  <pageMargins left="0.78749999999999998" right="0.78749999999999998" top="1.05277777777778" bottom="1.05277777777778" header="0.78749999999999998" footer="0.78749999999999998"/>
  <pageSetup scale="80" firstPageNumber="0" orientation="landscape" horizontalDpi="300" verticalDpi="300"/>
  <headerFooter>
    <oddHeader>&amp;C&amp;"Times New Roman,Normal"&amp;12&amp;A</oddHeader>
    <oddFooter>&amp;C&amp;"Times New Roman,Normal"&amp;12Página &amp;P</oddFoot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6"/>
  <sheetViews>
    <sheetView tabSelected="1" topLeftCell="A2" zoomScale="60" zoomScaleNormal="60" workbookViewId="0">
      <selection activeCell="A2" sqref="A2:C2"/>
    </sheetView>
  </sheetViews>
  <sheetFormatPr baseColWidth="10" defaultColWidth="8.85546875" defaultRowHeight="15" x14ac:dyDescent="0.25"/>
  <cols>
    <col min="1" max="1" width="6.28515625" style="1" customWidth="1"/>
    <col min="2" max="2" width="5.7109375" style="1" customWidth="1"/>
    <col min="3" max="3" width="6" style="1" customWidth="1"/>
    <col min="4" max="4" width="34.42578125" style="2" customWidth="1"/>
    <col min="5" max="5" width="4.85546875" style="3" hidden="1" customWidth="1"/>
    <col min="6" max="6" width="6" style="3" hidden="1" customWidth="1"/>
    <col min="7" max="7" width="4.85546875" style="3" hidden="1" customWidth="1"/>
    <col min="8" max="8" width="6" style="3" hidden="1" customWidth="1"/>
    <col min="9" max="9" width="4.85546875" style="3" hidden="1" customWidth="1"/>
    <col min="10" max="13" width="6" style="3" hidden="1" customWidth="1"/>
    <col min="14" max="14" width="7.140625" style="3" hidden="1" customWidth="1"/>
    <col min="15" max="16" width="11.5703125" style="3" customWidth="1"/>
    <col min="17" max="18" width="11.5703125" style="4" customWidth="1"/>
    <col min="19" max="24" width="11.5703125" style="5" customWidth="1"/>
    <col min="25" max="1025" width="10.7109375" style="5" customWidth="1"/>
  </cols>
  <sheetData>
    <row r="1" spans="1:24" ht="45.75" customHeight="1" x14ac:dyDescent="0.25">
      <c r="A1" s="119" t="s">
        <v>111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1:24" s="7" customFormat="1" ht="34.5" customHeight="1" x14ac:dyDescent="0.25">
      <c r="A2" s="89" t="s">
        <v>0</v>
      </c>
      <c r="B2" s="89"/>
      <c r="C2" s="89"/>
      <c r="D2" s="89" t="s">
        <v>1</v>
      </c>
      <c r="E2" s="87" t="s">
        <v>2</v>
      </c>
      <c r="F2" s="87"/>
      <c r="G2" s="87" t="s">
        <v>3</v>
      </c>
      <c r="H2" s="87"/>
      <c r="I2" s="87" t="s">
        <v>4</v>
      </c>
      <c r="J2" s="87"/>
      <c r="K2" s="87" t="s">
        <v>5</v>
      </c>
      <c r="L2" s="87"/>
      <c r="M2" s="87" t="s">
        <v>6</v>
      </c>
      <c r="N2" s="87"/>
      <c r="O2" s="116" t="s">
        <v>106</v>
      </c>
      <c r="P2" s="116"/>
      <c r="Q2" s="117" t="s">
        <v>107</v>
      </c>
      <c r="R2" s="117"/>
      <c r="S2" s="118" t="s">
        <v>108</v>
      </c>
      <c r="T2" s="118"/>
      <c r="U2" s="118" t="s">
        <v>109</v>
      </c>
      <c r="V2" s="118"/>
      <c r="W2" s="118" t="s">
        <v>110</v>
      </c>
      <c r="X2" s="118"/>
    </row>
    <row r="3" spans="1:24" s="9" customFormat="1" ht="61.5" customHeight="1" x14ac:dyDescent="0.25">
      <c r="A3" s="88"/>
      <c r="B3" s="88"/>
      <c r="C3" s="88"/>
      <c r="D3" s="89"/>
      <c r="E3" s="67" t="s">
        <v>9</v>
      </c>
      <c r="F3" s="67" t="s">
        <v>10</v>
      </c>
      <c r="G3" s="67" t="s">
        <v>9</v>
      </c>
      <c r="H3" s="67" t="s">
        <v>10</v>
      </c>
      <c r="I3" s="67" t="s">
        <v>9</v>
      </c>
      <c r="J3" s="67" t="s">
        <v>10</v>
      </c>
      <c r="K3" s="67" t="s">
        <v>9</v>
      </c>
      <c r="L3" s="67" t="s">
        <v>10</v>
      </c>
      <c r="M3" s="67" t="s">
        <v>9</v>
      </c>
      <c r="N3" s="67" t="s">
        <v>10</v>
      </c>
      <c r="O3" s="106" t="s">
        <v>77</v>
      </c>
      <c r="P3" s="106" t="s">
        <v>8</v>
      </c>
      <c r="Q3" s="106" t="s">
        <v>77</v>
      </c>
      <c r="R3" s="106" t="s">
        <v>8</v>
      </c>
      <c r="S3" s="106" t="s">
        <v>77</v>
      </c>
      <c r="T3" s="106" t="s">
        <v>8</v>
      </c>
      <c r="U3" s="106" t="s">
        <v>77</v>
      </c>
      <c r="V3" s="106" t="s">
        <v>8</v>
      </c>
      <c r="W3" s="106" t="s">
        <v>77</v>
      </c>
      <c r="X3" s="106" t="s">
        <v>8</v>
      </c>
    </row>
    <row r="4" spans="1:24" ht="15.75" x14ac:dyDescent="0.25">
      <c r="A4" s="38">
        <v>721</v>
      </c>
      <c r="B4" s="38">
        <v>1</v>
      </c>
      <c r="C4" s="38">
        <v>1</v>
      </c>
      <c r="D4" s="68" t="s">
        <v>11</v>
      </c>
      <c r="E4" s="69">
        <v>90</v>
      </c>
      <c r="F4" s="69">
        <f t="shared" ref="F4:F34" si="0">E4*8</f>
        <v>720</v>
      </c>
      <c r="G4" s="69">
        <v>51</v>
      </c>
      <c r="H4" s="69">
        <f t="shared" ref="H4:H34" si="1">G4*8</f>
        <v>408</v>
      </c>
      <c r="I4" s="69">
        <v>60</v>
      </c>
      <c r="J4" s="69">
        <f t="shared" ref="J4:J34" si="2">I4*8</f>
        <v>480</v>
      </c>
      <c r="K4" s="69">
        <v>186</v>
      </c>
      <c r="L4" s="69">
        <f t="shared" ref="L4:L34" si="3">K4*8</f>
        <v>1488</v>
      </c>
      <c r="M4" s="69">
        <v>176</v>
      </c>
      <c r="N4" s="69">
        <f t="shared" ref="N4:N34" si="4">M4*8</f>
        <v>1408</v>
      </c>
      <c r="O4" s="114">
        <f t="shared" ref="O4:O34" si="5">E4+G4+I4+K4+M4</f>
        <v>563</v>
      </c>
      <c r="P4" s="114">
        <f t="shared" ref="P4:P34" si="6">O4*8</f>
        <v>4504</v>
      </c>
      <c r="Q4" s="109">
        <v>1918</v>
      </c>
      <c r="R4" s="109">
        <v>15344</v>
      </c>
      <c r="S4" s="76">
        <v>373</v>
      </c>
      <c r="T4" s="76">
        <v>2984</v>
      </c>
      <c r="U4" s="56">
        <v>1539</v>
      </c>
      <c r="V4" s="56">
        <v>12312</v>
      </c>
      <c r="W4" s="115">
        <f>SUM(O4+Q4+S4+U4)</f>
        <v>4393</v>
      </c>
      <c r="X4" s="115">
        <f>SUM(P4+R4+T4+V4)</f>
        <v>35144</v>
      </c>
    </row>
    <row r="5" spans="1:24" ht="28.5" x14ac:dyDescent="0.25">
      <c r="A5" s="38">
        <v>721</v>
      </c>
      <c r="B5" s="38">
        <v>1</v>
      </c>
      <c r="C5" s="38">
        <v>4</v>
      </c>
      <c r="D5" s="68" t="s">
        <v>12</v>
      </c>
      <c r="E5" s="69">
        <v>60</v>
      </c>
      <c r="F5" s="69">
        <f t="shared" si="0"/>
        <v>480</v>
      </c>
      <c r="G5" s="69">
        <v>51</v>
      </c>
      <c r="H5" s="69">
        <f t="shared" si="1"/>
        <v>408</v>
      </c>
      <c r="I5" s="69">
        <v>60</v>
      </c>
      <c r="J5" s="69">
        <f t="shared" si="2"/>
        <v>480</v>
      </c>
      <c r="K5" s="69">
        <v>124</v>
      </c>
      <c r="L5" s="69">
        <f t="shared" si="3"/>
        <v>992</v>
      </c>
      <c r="M5" s="69">
        <v>210</v>
      </c>
      <c r="N5" s="69">
        <f t="shared" si="4"/>
        <v>1680</v>
      </c>
      <c r="O5" s="114">
        <f t="shared" si="5"/>
        <v>505</v>
      </c>
      <c r="P5" s="114">
        <f t="shared" si="6"/>
        <v>4040</v>
      </c>
      <c r="Q5" s="110">
        <v>2124</v>
      </c>
      <c r="R5" s="111">
        <v>16992</v>
      </c>
      <c r="S5" s="76">
        <v>333</v>
      </c>
      <c r="T5" s="76">
        <v>2664</v>
      </c>
      <c r="U5" s="76">
        <v>2072</v>
      </c>
      <c r="V5" s="76">
        <v>16576</v>
      </c>
      <c r="W5" s="115">
        <f t="shared" ref="W5:W35" si="7">SUM(O5+Q5+S5+U5)</f>
        <v>5034</v>
      </c>
      <c r="X5" s="115">
        <f t="shared" ref="X5:X35" si="8">SUM(P5+R5+T5+V5)</f>
        <v>40272</v>
      </c>
    </row>
    <row r="6" spans="1:24" s="5" customFormat="1" ht="28.5" x14ac:dyDescent="0.25">
      <c r="A6" s="38">
        <v>721</v>
      </c>
      <c r="B6" s="38">
        <v>1</v>
      </c>
      <c r="C6" s="38">
        <v>5</v>
      </c>
      <c r="D6" s="68" t="s">
        <v>13</v>
      </c>
      <c r="E6" s="69">
        <v>90</v>
      </c>
      <c r="F6" s="69">
        <f t="shared" si="0"/>
        <v>720</v>
      </c>
      <c r="G6" s="69">
        <v>54</v>
      </c>
      <c r="H6" s="69">
        <f t="shared" si="1"/>
        <v>432</v>
      </c>
      <c r="I6" s="69">
        <v>90</v>
      </c>
      <c r="J6" s="69">
        <f t="shared" si="2"/>
        <v>720</v>
      </c>
      <c r="K6" s="69">
        <v>651</v>
      </c>
      <c r="L6" s="69">
        <f t="shared" si="3"/>
        <v>5208</v>
      </c>
      <c r="M6" s="69">
        <v>700</v>
      </c>
      <c r="N6" s="69">
        <f t="shared" si="4"/>
        <v>5600</v>
      </c>
      <c r="O6" s="114">
        <f t="shared" si="5"/>
        <v>1585</v>
      </c>
      <c r="P6" s="114">
        <f t="shared" si="6"/>
        <v>12680</v>
      </c>
      <c r="Q6" s="110">
        <v>2179</v>
      </c>
      <c r="R6" s="111">
        <v>17432</v>
      </c>
      <c r="S6" s="76">
        <v>425</v>
      </c>
      <c r="T6" s="76">
        <v>3400</v>
      </c>
      <c r="U6" s="76">
        <v>7956</v>
      </c>
      <c r="V6" s="76">
        <v>63648</v>
      </c>
      <c r="W6" s="115">
        <f t="shared" si="7"/>
        <v>12145</v>
      </c>
      <c r="X6" s="115">
        <f t="shared" si="8"/>
        <v>97160</v>
      </c>
    </row>
    <row r="7" spans="1:24" s="5" customFormat="1" ht="15.75" x14ac:dyDescent="0.25">
      <c r="A7" s="62">
        <v>721</v>
      </c>
      <c r="B7" s="62">
        <v>1</v>
      </c>
      <c r="C7" s="62">
        <v>7</v>
      </c>
      <c r="D7" s="63" t="s">
        <v>58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114"/>
      <c r="P7" s="114"/>
      <c r="Q7" s="110">
        <v>1144</v>
      </c>
      <c r="R7" s="111">
        <v>9152</v>
      </c>
      <c r="S7" s="76">
        <v>114</v>
      </c>
      <c r="T7" s="76">
        <v>912</v>
      </c>
      <c r="U7" s="76">
        <v>263</v>
      </c>
      <c r="V7" s="76">
        <v>2104</v>
      </c>
      <c r="W7" s="115">
        <f t="shared" si="7"/>
        <v>1521</v>
      </c>
      <c r="X7" s="115">
        <f t="shared" si="8"/>
        <v>12168</v>
      </c>
    </row>
    <row r="8" spans="1:24" s="5" customFormat="1" ht="30" x14ac:dyDescent="0.25">
      <c r="A8" s="107">
        <v>721</v>
      </c>
      <c r="B8" s="107">
        <v>1</v>
      </c>
      <c r="C8" s="107">
        <v>8</v>
      </c>
      <c r="D8" s="108" t="s">
        <v>49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114"/>
      <c r="P8" s="114"/>
      <c r="Q8" s="110">
        <v>518</v>
      </c>
      <c r="R8" s="111">
        <v>4144</v>
      </c>
      <c r="S8" s="76"/>
      <c r="T8" s="76"/>
      <c r="U8" s="76"/>
      <c r="V8" s="76"/>
      <c r="W8" s="115">
        <f t="shared" si="7"/>
        <v>518</v>
      </c>
      <c r="X8" s="115">
        <f t="shared" si="8"/>
        <v>4144</v>
      </c>
    </row>
    <row r="9" spans="1:24" s="5" customFormat="1" ht="15.75" x14ac:dyDescent="0.25">
      <c r="A9" s="107">
        <v>721</v>
      </c>
      <c r="B9" s="107">
        <v>1</v>
      </c>
      <c r="C9" s="107">
        <v>8</v>
      </c>
      <c r="D9" s="108" t="s">
        <v>50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114"/>
      <c r="P9" s="114"/>
      <c r="Q9" s="110">
        <v>424</v>
      </c>
      <c r="R9" s="111">
        <v>3392</v>
      </c>
      <c r="S9" s="76"/>
      <c r="T9" s="76"/>
      <c r="U9" s="76"/>
      <c r="V9" s="76"/>
      <c r="W9" s="115">
        <f t="shared" si="7"/>
        <v>424</v>
      </c>
      <c r="X9" s="115">
        <f t="shared" si="8"/>
        <v>3392</v>
      </c>
    </row>
    <row r="10" spans="1:24" s="5" customFormat="1" ht="15.75" x14ac:dyDescent="0.25">
      <c r="A10" s="38">
        <v>721</v>
      </c>
      <c r="B10" s="38">
        <v>1</v>
      </c>
      <c r="C10" s="38">
        <v>9</v>
      </c>
      <c r="D10" s="68" t="s">
        <v>14</v>
      </c>
      <c r="E10" s="69">
        <v>0</v>
      </c>
      <c r="F10" s="69">
        <f t="shared" si="0"/>
        <v>0</v>
      </c>
      <c r="G10" s="69">
        <v>64</v>
      </c>
      <c r="H10" s="69">
        <f t="shared" si="1"/>
        <v>512</v>
      </c>
      <c r="I10" s="69">
        <v>0</v>
      </c>
      <c r="J10" s="69">
        <f t="shared" si="2"/>
        <v>0</v>
      </c>
      <c r="K10" s="69">
        <v>0</v>
      </c>
      <c r="L10" s="69">
        <f t="shared" si="3"/>
        <v>0</v>
      </c>
      <c r="M10" s="69">
        <v>0</v>
      </c>
      <c r="N10" s="69">
        <f t="shared" si="4"/>
        <v>0</v>
      </c>
      <c r="O10" s="114">
        <f t="shared" si="5"/>
        <v>64</v>
      </c>
      <c r="P10" s="114">
        <f t="shared" si="6"/>
        <v>512</v>
      </c>
      <c r="Q10" s="110">
        <v>53</v>
      </c>
      <c r="R10" s="111">
        <v>424</v>
      </c>
      <c r="S10" s="76">
        <v>616</v>
      </c>
      <c r="T10" s="76">
        <v>4928</v>
      </c>
      <c r="U10" s="76">
        <v>348</v>
      </c>
      <c r="V10" s="76">
        <v>2784</v>
      </c>
      <c r="W10" s="115">
        <f t="shared" si="7"/>
        <v>1081</v>
      </c>
      <c r="X10" s="115">
        <f t="shared" si="8"/>
        <v>8648</v>
      </c>
    </row>
    <row r="11" spans="1:24" s="5" customFormat="1" ht="30" x14ac:dyDescent="0.25">
      <c r="A11" s="59">
        <v>721</v>
      </c>
      <c r="B11" s="59">
        <v>1</v>
      </c>
      <c r="C11" s="59">
        <v>10</v>
      </c>
      <c r="D11" s="61" t="s">
        <v>90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114"/>
      <c r="P11" s="114"/>
      <c r="Q11" s="110"/>
      <c r="R11" s="111"/>
      <c r="S11" s="76"/>
      <c r="T11" s="76"/>
      <c r="U11" s="76">
        <v>234</v>
      </c>
      <c r="V11" s="76">
        <v>1872</v>
      </c>
      <c r="W11" s="115">
        <f t="shared" si="7"/>
        <v>234</v>
      </c>
      <c r="X11" s="115">
        <f t="shared" si="8"/>
        <v>1872</v>
      </c>
    </row>
    <row r="12" spans="1:24" s="5" customFormat="1" ht="15.75" x14ac:dyDescent="0.25">
      <c r="A12" s="39">
        <v>721</v>
      </c>
      <c r="B12" s="39">
        <v>1</v>
      </c>
      <c r="C12" s="39">
        <v>2</v>
      </c>
      <c r="D12" s="65" t="s">
        <v>15</v>
      </c>
      <c r="E12" s="69">
        <v>90</v>
      </c>
      <c r="F12" s="69">
        <f t="shared" si="0"/>
        <v>720</v>
      </c>
      <c r="G12" s="69">
        <v>45</v>
      </c>
      <c r="H12" s="69">
        <f t="shared" si="1"/>
        <v>360</v>
      </c>
      <c r="I12" s="69">
        <v>60</v>
      </c>
      <c r="J12" s="69">
        <f t="shared" si="2"/>
        <v>480</v>
      </c>
      <c r="K12" s="69">
        <v>190</v>
      </c>
      <c r="L12" s="69">
        <f t="shared" si="3"/>
        <v>1520</v>
      </c>
      <c r="M12" s="69">
        <v>360</v>
      </c>
      <c r="N12" s="69">
        <f t="shared" si="4"/>
        <v>2880</v>
      </c>
      <c r="O12" s="114">
        <f t="shared" si="5"/>
        <v>745</v>
      </c>
      <c r="P12" s="114">
        <f t="shared" si="6"/>
        <v>5960</v>
      </c>
      <c r="Q12" s="110">
        <v>1966</v>
      </c>
      <c r="R12" s="111">
        <v>15728</v>
      </c>
      <c r="S12" s="76">
        <v>591</v>
      </c>
      <c r="T12" s="76">
        <v>4728</v>
      </c>
      <c r="U12" s="76">
        <v>1750</v>
      </c>
      <c r="V12" s="76">
        <v>14000</v>
      </c>
      <c r="W12" s="115">
        <f t="shared" si="7"/>
        <v>5052</v>
      </c>
      <c r="X12" s="115">
        <f t="shared" si="8"/>
        <v>40416</v>
      </c>
    </row>
    <row r="13" spans="1:24" s="5" customFormat="1" ht="15.75" x14ac:dyDescent="0.25">
      <c r="A13" s="39">
        <v>721</v>
      </c>
      <c r="B13" s="39">
        <v>1</v>
      </c>
      <c r="C13" s="39">
        <v>3</v>
      </c>
      <c r="D13" s="65" t="s">
        <v>16</v>
      </c>
      <c r="E13" s="69">
        <v>90</v>
      </c>
      <c r="F13" s="69">
        <f t="shared" si="0"/>
        <v>720</v>
      </c>
      <c r="G13" s="69">
        <v>0</v>
      </c>
      <c r="H13" s="69">
        <f t="shared" si="1"/>
        <v>0</v>
      </c>
      <c r="I13" s="69">
        <v>60</v>
      </c>
      <c r="J13" s="69">
        <f t="shared" si="2"/>
        <v>480</v>
      </c>
      <c r="K13" s="69">
        <v>190</v>
      </c>
      <c r="L13" s="69">
        <f t="shared" si="3"/>
        <v>1520</v>
      </c>
      <c r="M13" s="69">
        <v>480</v>
      </c>
      <c r="N13" s="69">
        <f t="shared" si="4"/>
        <v>3840</v>
      </c>
      <c r="O13" s="114">
        <f t="shared" si="5"/>
        <v>820</v>
      </c>
      <c r="P13" s="114">
        <f t="shared" si="6"/>
        <v>6560</v>
      </c>
      <c r="Q13" s="110">
        <v>607</v>
      </c>
      <c r="R13" s="111">
        <v>4856</v>
      </c>
      <c r="S13" s="76"/>
      <c r="T13" s="76"/>
      <c r="U13" s="76">
        <v>684</v>
      </c>
      <c r="V13" s="76">
        <v>5472</v>
      </c>
      <c r="W13" s="115">
        <f t="shared" si="7"/>
        <v>2111</v>
      </c>
      <c r="X13" s="115">
        <f t="shared" si="8"/>
        <v>16888</v>
      </c>
    </row>
    <row r="14" spans="1:24" s="5" customFormat="1" ht="15.75" x14ac:dyDescent="0.25">
      <c r="A14" s="21">
        <v>721</v>
      </c>
      <c r="B14" s="62">
        <v>2</v>
      </c>
      <c r="C14" s="62">
        <v>1</v>
      </c>
      <c r="D14" s="71" t="s">
        <v>61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114"/>
      <c r="P14" s="114"/>
      <c r="Q14" s="110">
        <v>150</v>
      </c>
      <c r="R14" s="111">
        <v>1200</v>
      </c>
      <c r="S14" s="76"/>
      <c r="T14" s="76"/>
      <c r="U14" s="76"/>
      <c r="V14" s="76"/>
      <c r="W14" s="115">
        <f t="shared" si="7"/>
        <v>150</v>
      </c>
      <c r="X14" s="115">
        <f t="shared" si="8"/>
        <v>1200</v>
      </c>
    </row>
    <row r="15" spans="1:24" s="5" customFormat="1" ht="15.75" x14ac:dyDescent="0.25">
      <c r="A15" s="38">
        <v>721</v>
      </c>
      <c r="B15" s="38">
        <v>2</v>
      </c>
      <c r="C15" s="38">
        <v>2</v>
      </c>
      <c r="D15" s="70" t="s">
        <v>17</v>
      </c>
      <c r="E15" s="69">
        <v>0</v>
      </c>
      <c r="F15" s="69">
        <f t="shared" si="0"/>
        <v>0</v>
      </c>
      <c r="G15" s="69">
        <v>90</v>
      </c>
      <c r="H15" s="69">
        <f t="shared" si="1"/>
        <v>720</v>
      </c>
      <c r="I15" s="69">
        <v>150</v>
      </c>
      <c r="J15" s="69">
        <f t="shared" si="2"/>
        <v>1200</v>
      </c>
      <c r="K15" s="69">
        <v>645</v>
      </c>
      <c r="L15" s="69">
        <f t="shared" si="3"/>
        <v>5160</v>
      </c>
      <c r="M15" s="69">
        <v>0</v>
      </c>
      <c r="N15" s="69">
        <f t="shared" si="4"/>
        <v>0</v>
      </c>
      <c r="O15" s="114">
        <f t="shared" si="5"/>
        <v>885</v>
      </c>
      <c r="P15" s="114">
        <f t="shared" si="6"/>
        <v>7080</v>
      </c>
      <c r="Q15" s="110">
        <v>150</v>
      </c>
      <c r="R15" s="111">
        <v>1200</v>
      </c>
      <c r="S15" s="76"/>
      <c r="T15" s="76"/>
      <c r="U15" s="76">
        <v>665</v>
      </c>
      <c r="V15" s="76">
        <v>5320</v>
      </c>
      <c r="W15" s="115">
        <f t="shared" si="7"/>
        <v>1700</v>
      </c>
      <c r="X15" s="115">
        <f t="shared" si="8"/>
        <v>13600</v>
      </c>
    </row>
    <row r="16" spans="1:24" s="5" customFormat="1" ht="15.75" x14ac:dyDescent="0.25">
      <c r="A16" s="38">
        <v>721</v>
      </c>
      <c r="B16" s="38">
        <v>2</v>
      </c>
      <c r="C16" s="38">
        <v>3</v>
      </c>
      <c r="D16" s="70" t="s">
        <v>18</v>
      </c>
      <c r="E16" s="69">
        <v>240</v>
      </c>
      <c r="F16" s="69">
        <f t="shared" si="0"/>
        <v>1920</v>
      </c>
      <c r="G16" s="69">
        <v>90</v>
      </c>
      <c r="H16" s="69">
        <f t="shared" si="1"/>
        <v>720</v>
      </c>
      <c r="I16" s="69">
        <v>90</v>
      </c>
      <c r="J16" s="69">
        <f t="shared" si="2"/>
        <v>720</v>
      </c>
      <c r="K16" s="69">
        <v>280</v>
      </c>
      <c r="L16" s="69">
        <f t="shared" si="3"/>
        <v>2240</v>
      </c>
      <c r="M16" s="69">
        <v>440</v>
      </c>
      <c r="N16" s="69">
        <f t="shared" si="4"/>
        <v>3520</v>
      </c>
      <c r="O16" s="114">
        <f t="shared" si="5"/>
        <v>1140</v>
      </c>
      <c r="P16" s="114">
        <f t="shared" si="6"/>
        <v>9120</v>
      </c>
      <c r="Q16" s="110">
        <v>764</v>
      </c>
      <c r="R16" s="111">
        <v>6112</v>
      </c>
      <c r="S16" s="76">
        <v>879</v>
      </c>
      <c r="T16" s="76">
        <v>7032</v>
      </c>
      <c r="U16" s="76">
        <v>1156</v>
      </c>
      <c r="V16" s="76">
        <v>9248</v>
      </c>
      <c r="W16" s="115">
        <f t="shared" si="7"/>
        <v>3939</v>
      </c>
      <c r="X16" s="115">
        <f t="shared" si="8"/>
        <v>31512</v>
      </c>
    </row>
    <row r="17" spans="1:24" s="5" customFormat="1" ht="15.75" x14ac:dyDescent="0.25">
      <c r="A17" s="38">
        <v>721</v>
      </c>
      <c r="B17" s="38">
        <v>2</v>
      </c>
      <c r="C17" s="38">
        <v>4</v>
      </c>
      <c r="D17" s="70" t="s">
        <v>19</v>
      </c>
      <c r="E17" s="69">
        <v>120</v>
      </c>
      <c r="F17" s="69">
        <f t="shared" si="0"/>
        <v>960</v>
      </c>
      <c r="G17" s="69">
        <v>0</v>
      </c>
      <c r="H17" s="69">
        <f t="shared" si="1"/>
        <v>0</v>
      </c>
      <c r="I17" s="69">
        <v>0</v>
      </c>
      <c r="J17" s="69">
        <f t="shared" si="2"/>
        <v>0</v>
      </c>
      <c r="K17" s="69">
        <v>0</v>
      </c>
      <c r="L17" s="69">
        <f t="shared" si="3"/>
        <v>0</v>
      </c>
      <c r="M17" s="69">
        <v>800</v>
      </c>
      <c r="N17" s="69">
        <f t="shared" si="4"/>
        <v>6400</v>
      </c>
      <c r="O17" s="114">
        <f t="shared" si="5"/>
        <v>920</v>
      </c>
      <c r="P17" s="114">
        <f t="shared" si="6"/>
        <v>7360</v>
      </c>
      <c r="Q17" s="110">
        <v>1566</v>
      </c>
      <c r="R17" s="111">
        <v>12528</v>
      </c>
      <c r="S17" s="76">
        <v>879</v>
      </c>
      <c r="T17" s="76">
        <v>7032</v>
      </c>
      <c r="U17" s="76">
        <v>5497</v>
      </c>
      <c r="V17" s="76">
        <v>43976</v>
      </c>
      <c r="W17" s="115">
        <f t="shared" si="7"/>
        <v>8862</v>
      </c>
      <c r="X17" s="115">
        <f t="shared" si="8"/>
        <v>70896</v>
      </c>
    </row>
    <row r="18" spans="1:24" s="5" customFormat="1" ht="15.75" x14ac:dyDescent="0.25">
      <c r="A18" s="38">
        <v>721</v>
      </c>
      <c r="B18" s="38">
        <v>2</v>
      </c>
      <c r="C18" s="38">
        <v>6</v>
      </c>
      <c r="D18" s="70" t="s">
        <v>20</v>
      </c>
      <c r="E18" s="69">
        <v>30</v>
      </c>
      <c r="F18" s="69">
        <f t="shared" si="0"/>
        <v>240</v>
      </c>
      <c r="G18" s="69">
        <v>0</v>
      </c>
      <c r="H18" s="69">
        <f t="shared" si="1"/>
        <v>0</v>
      </c>
      <c r="I18" s="69">
        <v>150</v>
      </c>
      <c r="J18" s="69">
        <f t="shared" si="2"/>
        <v>1200</v>
      </c>
      <c r="K18" s="69">
        <v>0</v>
      </c>
      <c r="L18" s="69">
        <f t="shared" si="3"/>
        <v>0</v>
      </c>
      <c r="M18" s="69">
        <v>0</v>
      </c>
      <c r="N18" s="69">
        <f t="shared" si="4"/>
        <v>0</v>
      </c>
      <c r="O18" s="114">
        <f t="shared" si="5"/>
        <v>180</v>
      </c>
      <c r="P18" s="114">
        <f t="shared" si="6"/>
        <v>1440</v>
      </c>
      <c r="Q18" s="110">
        <v>69</v>
      </c>
      <c r="R18" s="111">
        <v>552</v>
      </c>
      <c r="S18" s="76"/>
      <c r="T18" s="76"/>
      <c r="U18" s="76">
        <v>8062</v>
      </c>
      <c r="V18" s="76">
        <v>64496</v>
      </c>
      <c r="W18" s="115">
        <f t="shared" si="7"/>
        <v>8311</v>
      </c>
      <c r="X18" s="115">
        <f t="shared" si="8"/>
        <v>66488</v>
      </c>
    </row>
    <row r="19" spans="1:24" s="5" customFormat="1" ht="15.75" x14ac:dyDescent="0.25">
      <c r="A19" s="38">
        <v>721</v>
      </c>
      <c r="B19" s="38">
        <v>2</v>
      </c>
      <c r="C19" s="38">
        <v>7</v>
      </c>
      <c r="D19" s="70" t="s">
        <v>21</v>
      </c>
      <c r="E19" s="69">
        <v>0</v>
      </c>
      <c r="F19" s="69">
        <f t="shared" si="0"/>
        <v>0</v>
      </c>
      <c r="G19" s="69">
        <v>40</v>
      </c>
      <c r="H19" s="69">
        <f t="shared" si="1"/>
        <v>320</v>
      </c>
      <c r="I19" s="69">
        <v>0</v>
      </c>
      <c r="J19" s="69">
        <f t="shared" si="2"/>
        <v>0</v>
      </c>
      <c r="K19" s="69">
        <v>0</v>
      </c>
      <c r="L19" s="69">
        <f t="shared" si="3"/>
        <v>0</v>
      </c>
      <c r="M19" s="69">
        <v>280</v>
      </c>
      <c r="N19" s="69">
        <f t="shared" si="4"/>
        <v>2240</v>
      </c>
      <c r="O19" s="114">
        <f t="shared" si="5"/>
        <v>320</v>
      </c>
      <c r="P19" s="114">
        <f t="shared" si="6"/>
        <v>2560</v>
      </c>
      <c r="Q19" s="110">
        <v>379</v>
      </c>
      <c r="R19" s="111">
        <v>3032</v>
      </c>
      <c r="S19" s="76">
        <v>725</v>
      </c>
      <c r="T19" s="76">
        <v>5800</v>
      </c>
      <c r="U19" s="76">
        <v>128</v>
      </c>
      <c r="V19" s="76">
        <v>1024</v>
      </c>
      <c r="W19" s="115">
        <f t="shared" si="7"/>
        <v>1552</v>
      </c>
      <c r="X19" s="115">
        <f t="shared" si="8"/>
        <v>12416</v>
      </c>
    </row>
    <row r="20" spans="1:24" s="5" customFormat="1" ht="15.75" x14ac:dyDescent="0.25">
      <c r="A20" s="38">
        <v>721</v>
      </c>
      <c r="B20" s="38">
        <v>2</v>
      </c>
      <c r="C20" s="38">
        <v>8</v>
      </c>
      <c r="D20" s="70" t="s">
        <v>22</v>
      </c>
      <c r="E20" s="69">
        <v>30</v>
      </c>
      <c r="F20" s="69">
        <f t="shared" si="0"/>
        <v>240</v>
      </c>
      <c r="G20" s="69">
        <v>0</v>
      </c>
      <c r="H20" s="69">
        <f t="shared" si="1"/>
        <v>0</v>
      </c>
      <c r="I20" s="69">
        <v>150</v>
      </c>
      <c r="J20" s="69">
        <f t="shared" si="2"/>
        <v>1200</v>
      </c>
      <c r="K20" s="69">
        <v>0</v>
      </c>
      <c r="L20" s="69">
        <f t="shared" si="3"/>
        <v>0</v>
      </c>
      <c r="M20" s="69">
        <v>0</v>
      </c>
      <c r="N20" s="69">
        <f t="shared" si="4"/>
        <v>0</v>
      </c>
      <c r="O20" s="114">
        <f t="shared" si="5"/>
        <v>180</v>
      </c>
      <c r="P20" s="114">
        <f t="shared" si="6"/>
        <v>1440</v>
      </c>
      <c r="Q20" s="110">
        <v>159</v>
      </c>
      <c r="R20" s="111">
        <v>1272</v>
      </c>
      <c r="S20" s="76"/>
      <c r="T20" s="76"/>
      <c r="U20" s="76">
        <v>8062</v>
      </c>
      <c r="V20" s="76">
        <v>64496</v>
      </c>
      <c r="W20" s="115">
        <f t="shared" si="7"/>
        <v>8401</v>
      </c>
      <c r="X20" s="115">
        <f t="shared" si="8"/>
        <v>67208</v>
      </c>
    </row>
    <row r="21" spans="1:24" s="5" customFormat="1" ht="15.75" x14ac:dyDescent="0.25">
      <c r="A21" s="38">
        <v>721</v>
      </c>
      <c r="B21" s="38">
        <v>2</v>
      </c>
      <c r="C21" s="38">
        <v>9</v>
      </c>
      <c r="D21" s="70" t="s">
        <v>23</v>
      </c>
      <c r="E21" s="69">
        <v>0</v>
      </c>
      <c r="F21" s="69">
        <f t="shared" si="0"/>
        <v>0</v>
      </c>
      <c r="G21" s="69">
        <v>40</v>
      </c>
      <c r="H21" s="69">
        <f t="shared" si="1"/>
        <v>320</v>
      </c>
      <c r="I21" s="69">
        <v>0</v>
      </c>
      <c r="J21" s="69">
        <f t="shared" si="2"/>
        <v>0</v>
      </c>
      <c r="K21" s="69">
        <v>0</v>
      </c>
      <c r="L21" s="69">
        <f t="shared" si="3"/>
        <v>0</v>
      </c>
      <c r="M21" s="69">
        <v>280</v>
      </c>
      <c r="N21" s="69">
        <f t="shared" si="4"/>
        <v>2240</v>
      </c>
      <c r="O21" s="114">
        <f t="shared" si="5"/>
        <v>320</v>
      </c>
      <c r="P21" s="114">
        <f t="shared" si="6"/>
        <v>2560</v>
      </c>
      <c r="Q21" s="110">
        <v>349</v>
      </c>
      <c r="R21" s="111">
        <v>2792</v>
      </c>
      <c r="S21" s="76">
        <v>725</v>
      </c>
      <c r="T21" s="76">
        <v>5800</v>
      </c>
      <c r="U21" s="76">
        <v>128</v>
      </c>
      <c r="V21" s="76">
        <v>1024</v>
      </c>
      <c r="W21" s="115">
        <f t="shared" si="7"/>
        <v>1522</v>
      </c>
      <c r="X21" s="115">
        <f t="shared" si="8"/>
        <v>12176</v>
      </c>
    </row>
    <row r="22" spans="1:24" s="5" customFormat="1" ht="15.75" x14ac:dyDescent="0.25">
      <c r="A22" s="38">
        <v>721</v>
      </c>
      <c r="B22" s="38">
        <v>3</v>
      </c>
      <c r="C22" s="38">
        <v>1</v>
      </c>
      <c r="D22" s="70" t="s">
        <v>24</v>
      </c>
      <c r="E22" s="69">
        <v>0</v>
      </c>
      <c r="F22" s="69">
        <f t="shared" si="0"/>
        <v>0</v>
      </c>
      <c r="G22" s="69">
        <v>100</v>
      </c>
      <c r="H22" s="69">
        <f t="shared" si="1"/>
        <v>800</v>
      </c>
      <c r="I22" s="69">
        <v>450</v>
      </c>
      <c r="J22" s="69">
        <f t="shared" si="2"/>
        <v>3600</v>
      </c>
      <c r="K22" s="69">
        <v>1178</v>
      </c>
      <c r="L22" s="69">
        <f t="shared" si="3"/>
        <v>9424</v>
      </c>
      <c r="M22" s="69">
        <v>0</v>
      </c>
      <c r="N22" s="69">
        <f t="shared" si="4"/>
        <v>0</v>
      </c>
      <c r="O22" s="114">
        <f t="shared" si="5"/>
        <v>1728</v>
      </c>
      <c r="P22" s="114">
        <f t="shared" si="6"/>
        <v>13824</v>
      </c>
      <c r="Q22" s="110">
        <v>6218</v>
      </c>
      <c r="R22" s="111">
        <v>49744</v>
      </c>
      <c r="S22" s="76">
        <v>4880</v>
      </c>
      <c r="T22" s="76">
        <v>39040</v>
      </c>
      <c r="U22" s="76">
        <v>22763</v>
      </c>
      <c r="V22" s="76">
        <v>182104</v>
      </c>
      <c r="W22" s="115">
        <f t="shared" si="7"/>
        <v>35589</v>
      </c>
      <c r="X22" s="115">
        <f t="shared" si="8"/>
        <v>284712</v>
      </c>
    </row>
    <row r="23" spans="1:24" s="5" customFormat="1" ht="15.75" x14ac:dyDescent="0.25">
      <c r="A23" s="59">
        <v>721</v>
      </c>
      <c r="B23" s="59">
        <v>3</v>
      </c>
      <c r="C23" s="59">
        <v>2</v>
      </c>
      <c r="D23" s="112" t="s">
        <v>51</v>
      </c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14"/>
      <c r="P23" s="114"/>
      <c r="Q23" s="110">
        <v>1191</v>
      </c>
      <c r="R23" s="111">
        <v>9528</v>
      </c>
      <c r="S23" s="76">
        <v>834</v>
      </c>
      <c r="T23" s="76">
        <v>6672</v>
      </c>
      <c r="U23" s="76">
        <v>1060</v>
      </c>
      <c r="V23" s="76">
        <v>8480</v>
      </c>
      <c r="W23" s="115">
        <f t="shared" si="7"/>
        <v>3085</v>
      </c>
      <c r="X23" s="115">
        <f t="shared" si="8"/>
        <v>24680</v>
      </c>
    </row>
    <row r="24" spans="1:24" s="5" customFormat="1" ht="15.75" x14ac:dyDescent="0.25">
      <c r="A24" s="38">
        <v>721</v>
      </c>
      <c r="B24" s="38">
        <v>3</v>
      </c>
      <c r="C24" s="38">
        <v>3</v>
      </c>
      <c r="D24" s="70" t="s">
        <v>25</v>
      </c>
      <c r="E24" s="69">
        <v>0</v>
      </c>
      <c r="F24" s="69">
        <f t="shared" si="0"/>
        <v>0</v>
      </c>
      <c r="G24" s="69">
        <v>100</v>
      </c>
      <c r="H24" s="69">
        <f t="shared" si="1"/>
        <v>800</v>
      </c>
      <c r="I24" s="69">
        <v>0</v>
      </c>
      <c r="J24" s="69">
        <f t="shared" si="2"/>
        <v>0</v>
      </c>
      <c r="K24" s="69">
        <v>0</v>
      </c>
      <c r="L24" s="69">
        <f t="shared" si="3"/>
        <v>0</v>
      </c>
      <c r="M24" s="69">
        <v>0</v>
      </c>
      <c r="N24" s="69">
        <f t="shared" si="4"/>
        <v>0</v>
      </c>
      <c r="O24" s="114">
        <f t="shared" si="5"/>
        <v>100</v>
      </c>
      <c r="P24" s="114">
        <f t="shared" si="6"/>
        <v>800</v>
      </c>
      <c r="Q24" s="110">
        <v>243</v>
      </c>
      <c r="R24" s="111">
        <v>1944</v>
      </c>
      <c r="S24" s="76"/>
      <c r="T24" s="76"/>
      <c r="U24" s="76"/>
      <c r="V24" s="76"/>
      <c r="W24" s="115">
        <f t="shared" si="7"/>
        <v>343</v>
      </c>
      <c r="X24" s="115">
        <f t="shared" si="8"/>
        <v>2744</v>
      </c>
    </row>
    <row r="25" spans="1:24" s="5" customFormat="1" ht="15.75" x14ac:dyDescent="0.25">
      <c r="A25" s="38">
        <v>721</v>
      </c>
      <c r="B25" s="38">
        <v>3</v>
      </c>
      <c r="C25" s="38">
        <v>4</v>
      </c>
      <c r="D25" s="70" t="s">
        <v>26</v>
      </c>
      <c r="E25" s="69">
        <v>120</v>
      </c>
      <c r="F25" s="69">
        <f t="shared" si="0"/>
        <v>960</v>
      </c>
      <c r="G25" s="69">
        <v>200</v>
      </c>
      <c r="H25" s="69">
        <f t="shared" si="1"/>
        <v>1600</v>
      </c>
      <c r="I25" s="69">
        <v>0</v>
      </c>
      <c r="J25" s="69">
        <f t="shared" si="2"/>
        <v>0</v>
      </c>
      <c r="K25" s="69">
        <v>0</v>
      </c>
      <c r="L25" s="69">
        <f t="shared" si="3"/>
        <v>0</v>
      </c>
      <c r="M25" s="69">
        <v>2801</v>
      </c>
      <c r="N25" s="69">
        <f t="shared" si="4"/>
        <v>22408</v>
      </c>
      <c r="O25" s="114">
        <f t="shared" si="5"/>
        <v>3121</v>
      </c>
      <c r="P25" s="114">
        <f t="shared" si="6"/>
        <v>24968</v>
      </c>
      <c r="Q25" s="110">
        <v>1452</v>
      </c>
      <c r="R25" s="111">
        <v>11616</v>
      </c>
      <c r="S25" s="76"/>
      <c r="T25" s="76"/>
      <c r="U25" s="76">
        <v>1340</v>
      </c>
      <c r="V25" s="76">
        <v>10720</v>
      </c>
      <c r="W25" s="115">
        <f t="shared" si="7"/>
        <v>5913</v>
      </c>
      <c r="X25" s="115">
        <f t="shared" si="8"/>
        <v>47304</v>
      </c>
    </row>
    <row r="26" spans="1:24" s="5" customFormat="1" ht="15.75" x14ac:dyDescent="0.25">
      <c r="A26" s="38">
        <v>721</v>
      </c>
      <c r="B26" s="38">
        <v>3</v>
      </c>
      <c r="C26" s="38">
        <v>6</v>
      </c>
      <c r="D26" s="70" t="s">
        <v>27</v>
      </c>
      <c r="E26" s="69">
        <v>120</v>
      </c>
      <c r="F26" s="69">
        <f t="shared" si="0"/>
        <v>960</v>
      </c>
      <c r="G26" s="69">
        <v>90</v>
      </c>
      <c r="H26" s="69">
        <f t="shared" si="1"/>
        <v>720</v>
      </c>
      <c r="I26" s="69">
        <v>90</v>
      </c>
      <c r="J26" s="69">
        <f t="shared" si="2"/>
        <v>720</v>
      </c>
      <c r="K26" s="69">
        <v>190</v>
      </c>
      <c r="L26" s="69">
        <f t="shared" si="3"/>
        <v>1520</v>
      </c>
      <c r="M26" s="69">
        <v>400</v>
      </c>
      <c r="N26" s="69">
        <f t="shared" si="4"/>
        <v>3200</v>
      </c>
      <c r="O26" s="114">
        <f t="shared" si="5"/>
        <v>890</v>
      </c>
      <c r="P26" s="114">
        <f t="shared" si="6"/>
        <v>7120</v>
      </c>
      <c r="Q26" s="110">
        <v>2600</v>
      </c>
      <c r="R26" s="111">
        <v>20800</v>
      </c>
      <c r="S26" s="76">
        <v>1696</v>
      </c>
      <c r="T26" s="76">
        <v>13568</v>
      </c>
      <c r="U26" s="76">
        <v>248</v>
      </c>
      <c r="V26" s="76">
        <v>1984</v>
      </c>
      <c r="W26" s="115">
        <f t="shared" si="7"/>
        <v>5434</v>
      </c>
      <c r="X26" s="115">
        <f t="shared" si="8"/>
        <v>43472</v>
      </c>
    </row>
    <row r="27" spans="1:24" s="5" customFormat="1" ht="15.75" x14ac:dyDescent="0.25">
      <c r="A27" s="38">
        <v>721</v>
      </c>
      <c r="B27" s="38">
        <v>3</v>
      </c>
      <c r="C27" s="38">
        <v>7</v>
      </c>
      <c r="D27" s="70" t="s">
        <v>28</v>
      </c>
      <c r="E27" s="69">
        <v>120</v>
      </c>
      <c r="F27" s="69">
        <f t="shared" si="0"/>
        <v>960</v>
      </c>
      <c r="G27" s="69">
        <v>100</v>
      </c>
      <c r="H27" s="69">
        <f t="shared" si="1"/>
        <v>800</v>
      </c>
      <c r="I27" s="69">
        <v>150</v>
      </c>
      <c r="J27" s="69">
        <f t="shared" si="2"/>
        <v>1200</v>
      </c>
      <c r="K27" s="69">
        <v>465</v>
      </c>
      <c r="L27" s="69">
        <f t="shared" si="3"/>
        <v>3720</v>
      </c>
      <c r="M27" s="69">
        <v>2800</v>
      </c>
      <c r="N27" s="69">
        <f t="shared" si="4"/>
        <v>22400</v>
      </c>
      <c r="O27" s="114">
        <f t="shared" si="5"/>
        <v>3635</v>
      </c>
      <c r="P27" s="114">
        <f t="shared" si="6"/>
        <v>29080</v>
      </c>
      <c r="Q27" s="110">
        <v>1795</v>
      </c>
      <c r="R27" s="111">
        <v>14360</v>
      </c>
      <c r="S27" s="76">
        <v>300</v>
      </c>
      <c r="T27" s="76">
        <v>2400</v>
      </c>
      <c r="U27" s="76">
        <v>9150</v>
      </c>
      <c r="V27" s="76">
        <v>73200</v>
      </c>
      <c r="W27" s="115">
        <f t="shared" si="7"/>
        <v>14880</v>
      </c>
      <c r="X27" s="115">
        <f t="shared" si="8"/>
        <v>119040</v>
      </c>
    </row>
    <row r="28" spans="1:24" s="5" customFormat="1" ht="15.75" x14ac:dyDescent="0.25">
      <c r="A28" s="107">
        <v>721</v>
      </c>
      <c r="B28" s="107">
        <v>3</v>
      </c>
      <c r="C28" s="107">
        <v>8</v>
      </c>
      <c r="D28" s="113" t="s">
        <v>54</v>
      </c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114"/>
      <c r="P28" s="114"/>
      <c r="Q28" s="110">
        <v>206</v>
      </c>
      <c r="R28" s="111">
        <v>1648</v>
      </c>
      <c r="S28" s="76">
        <v>1278</v>
      </c>
      <c r="T28" s="76">
        <v>10224</v>
      </c>
      <c r="U28" s="76">
        <v>100</v>
      </c>
      <c r="V28" s="76">
        <v>800</v>
      </c>
      <c r="W28" s="115">
        <f t="shared" si="7"/>
        <v>1584</v>
      </c>
      <c r="X28" s="115">
        <f t="shared" si="8"/>
        <v>12672</v>
      </c>
    </row>
    <row r="29" spans="1:24" s="5" customFormat="1" ht="15.75" x14ac:dyDescent="0.25">
      <c r="A29" s="38">
        <v>721</v>
      </c>
      <c r="B29" s="38">
        <v>3</v>
      </c>
      <c r="C29" s="38">
        <v>9</v>
      </c>
      <c r="D29" s="70" t="s">
        <v>29</v>
      </c>
      <c r="E29" s="69">
        <v>90</v>
      </c>
      <c r="F29" s="69">
        <f t="shared" si="0"/>
        <v>720</v>
      </c>
      <c r="G29" s="69">
        <v>800</v>
      </c>
      <c r="H29" s="69">
        <f t="shared" si="1"/>
        <v>6400</v>
      </c>
      <c r="I29" s="69">
        <v>750</v>
      </c>
      <c r="J29" s="69">
        <f t="shared" si="2"/>
        <v>6000</v>
      </c>
      <c r="K29" s="69">
        <v>0</v>
      </c>
      <c r="L29" s="69">
        <f t="shared" si="3"/>
        <v>0</v>
      </c>
      <c r="M29" s="69">
        <v>0</v>
      </c>
      <c r="N29" s="69">
        <f t="shared" si="4"/>
        <v>0</v>
      </c>
      <c r="O29" s="114">
        <f t="shared" si="5"/>
        <v>1640</v>
      </c>
      <c r="P29" s="114">
        <f t="shared" si="6"/>
        <v>13120</v>
      </c>
      <c r="Q29" s="110">
        <v>6495</v>
      </c>
      <c r="R29" s="111">
        <v>51960</v>
      </c>
      <c r="S29" s="76">
        <v>8303</v>
      </c>
      <c r="T29" s="76">
        <v>66424</v>
      </c>
      <c r="U29" s="76">
        <v>19594</v>
      </c>
      <c r="V29" s="76">
        <v>156752</v>
      </c>
      <c r="W29" s="115">
        <f t="shared" si="7"/>
        <v>36032</v>
      </c>
      <c r="X29" s="115">
        <f t="shared" si="8"/>
        <v>288256</v>
      </c>
    </row>
    <row r="30" spans="1:24" s="5" customFormat="1" ht="28.5" x14ac:dyDescent="0.25">
      <c r="A30" s="38">
        <v>721</v>
      </c>
      <c r="B30" s="38">
        <v>3</v>
      </c>
      <c r="C30" s="38">
        <v>10</v>
      </c>
      <c r="D30" s="70" t="s">
        <v>30</v>
      </c>
      <c r="E30" s="69">
        <v>20</v>
      </c>
      <c r="F30" s="69">
        <f t="shared" si="0"/>
        <v>160</v>
      </c>
      <c r="G30" s="69">
        <v>600</v>
      </c>
      <c r="H30" s="69">
        <f t="shared" si="1"/>
        <v>4800</v>
      </c>
      <c r="I30" s="69">
        <v>900</v>
      </c>
      <c r="J30" s="69">
        <f t="shared" si="2"/>
        <v>7200</v>
      </c>
      <c r="K30" s="69">
        <v>1085</v>
      </c>
      <c r="L30" s="69">
        <f t="shared" si="3"/>
        <v>8680</v>
      </c>
      <c r="M30" s="69">
        <v>3800</v>
      </c>
      <c r="N30" s="69">
        <f t="shared" si="4"/>
        <v>30400</v>
      </c>
      <c r="O30" s="114">
        <f t="shared" si="5"/>
        <v>6405</v>
      </c>
      <c r="P30" s="114">
        <f t="shared" si="6"/>
        <v>51240</v>
      </c>
      <c r="Q30" s="110">
        <v>7448</v>
      </c>
      <c r="R30" s="111">
        <v>59584</v>
      </c>
      <c r="S30" s="76">
        <v>9834</v>
      </c>
      <c r="T30" s="76">
        <v>78672</v>
      </c>
      <c r="U30" s="76">
        <v>45692</v>
      </c>
      <c r="V30" s="76">
        <v>365536</v>
      </c>
      <c r="W30" s="115">
        <f t="shared" si="7"/>
        <v>69379</v>
      </c>
      <c r="X30" s="115">
        <f t="shared" si="8"/>
        <v>555032</v>
      </c>
    </row>
    <row r="31" spans="1:24" s="5" customFormat="1" ht="15.75" x14ac:dyDescent="0.25">
      <c r="A31" s="38">
        <v>721</v>
      </c>
      <c r="B31" s="38">
        <v>3</v>
      </c>
      <c r="C31" s="38">
        <v>11</v>
      </c>
      <c r="D31" s="70" t="s">
        <v>31</v>
      </c>
      <c r="E31" s="69">
        <v>150</v>
      </c>
      <c r="F31" s="69">
        <f t="shared" si="0"/>
        <v>1200</v>
      </c>
      <c r="G31" s="69">
        <v>0</v>
      </c>
      <c r="H31" s="69">
        <f t="shared" si="1"/>
        <v>0</v>
      </c>
      <c r="I31" s="69">
        <v>150</v>
      </c>
      <c r="J31" s="69">
        <f t="shared" si="2"/>
        <v>1200</v>
      </c>
      <c r="K31" s="69">
        <v>620</v>
      </c>
      <c r="L31" s="69">
        <f t="shared" si="3"/>
        <v>4960</v>
      </c>
      <c r="M31" s="69">
        <v>2788</v>
      </c>
      <c r="N31" s="69">
        <f t="shared" si="4"/>
        <v>22304</v>
      </c>
      <c r="O31" s="114">
        <f t="shared" si="5"/>
        <v>3708</v>
      </c>
      <c r="P31" s="114">
        <f t="shared" si="6"/>
        <v>29664</v>
      </c>
      <c r="Q31" s="110">
        <v>3293</v>
      </c>
      <c r="R31" s="111">
        <v>26344</v>
      </c>
      <c r="S31" s="76">
        <v>72</v>
      </c>
      <c r="T31" s="76">
        <v>576</v>
      </c>
      <c r="U31" s="76">
        <v>7500</v>
      </c>
      <c r="V31" s="76">
        <v>60000</v>
      </c>
      <c r="W31" s="115">
        <f t="shared" si="7"/>
        <v>14573</v>
      </c>
      <c r="X31" s="115">
        <f t="shared" si="8"/>
        <v>116584</v>
      </c>
    </row>
    <row r="32" spans="1:24" s="5" customFormat="1" ht="15.75" x14ac:dyDescent="0.25">
      <c r="A32" s="38">
        <v>721</v>
      </c>
      <c r="B32" s="38">
        <v>3</v>
      </c>
      <c r="C32" s="38">
        <v>12</v>
      </c>
      <c r="D32" s="70" t="s">
        <v>32</v>
      </c>
      <c r="E32" s="69">
        <v>60</v>
      </c>
      <c r="F32" s="69">
        <f t="shared" si="0"/>
        <v>480</v>
      </c>
      <c r="G32" s="69">
        <v>180</v>
      </c>
      <c r="H32" s="69">
        <f t="shared" si="1"/>
        <v>1440</v>
      </c>
      <c r="I32" s="69">
        <v>0</v>
      </c>
      <c r="J32" s="69">
        <f t="shared" si="2"/>
        <v>0</v>
      </c>
      <c r="K32" s="69">
        <v>0</v>
      </c>
      <c r="L32" s="69">
        <f t="shared" si="3"/>
        <v>0</v>
      </c>
      <c r="M32" s="69">
        <v>0</v>
      </c>
      <c r="N32" s="69">
        <f t="shared" si="4"/>
        <v>0</v>
      </c>
      <c r="O32" s="114">
        <f t="shared" si="5"/>
        <v>240</v>
      </c>
      <c r="P32" s="114">
        <f t="shared" si="6"/>
        <v>1920</v>
      </c>
      <c r="Q32" s="110">
        <v>2119</v>
      </c>
      <c r="R32" s="111">
        <v>16952</v>
      </c>
      <c r="S32" s="76">
        <v>480</v>
      </c>
      <c r="T32" s="76">
        <v>3840</v>
      </c>
      <c r="U32" s="76"/>
      <c r="V32" s="76"/>
      <c r="W32" s="115">
        <f t="shared" si="7"/>
        <v>2839</v>
      </c>
      <c r="X32" s="115">
        <f t="shared" si="8"/>
        <v>22712</v>
      </c>
    </row>
    <row r="33" spans="1:24" s="5" customFormat="1" ht="15.75" x14ac:dyDescent="0.25">
      <c r="A33" s="24">
        <v>721</v>
      </c>
      <c r="B33" s="62">
        <v>3</v>
      </c>
      <c r="C33" s="62">
        <v>13</v>
      </c>
      <c r="D33" s="71" t="s">
        <v>65</v>
      </c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114"/>
      <c r="P33" s="114"/>
      <c r="Q33" s="110">
        <v>168</v>
      </c>
      <c r="R33" s="111">
        <v>1344</v>
      </c>
      <c r="S33" s="76"/>
      <c r="T33" s="76"/>
      <c r="U33" s="76"/>
      <c r="V33" s="76"/>
      <c r="W33" s="115">
        <f t="shared" si="7"/>
        <v>168</v>
      </c>
      <c r="X33" s="115">
        <f t="shared" si="8"/>
        <v>1344</v>
      </c>
    </row>
    <row r="34" spans="1:24" s="5" customFormat="1" x14ac:dyDescent="0.25">
      <c r="A34" s="39" t="s">
        <v>33</v>
      </c>
      <c r="B34" s="39"/>
      <c r="C34" s="39"/>
      <c r="D34" s="65" t="s">
        <v>34</v>
      </c>
      <c r="E34" s="69">
        <v>0</v>
      </c>
      <c r="F34" s="69">
        <f t="shared" si="0"/>
        <v>0</v>
      </c>
      <c r="G34" s="69">
        <v>90</v>
      </c>
      <c r="H34" s="69">
        <f t="shared" si="1"/>
        <v>720</v>
      </c>
      <c r="I34" s="69">
        <v>0</v>
      </c>
      <c r="J34" s="69">
        <f t="shared" si="2"/>
        <v>0</v>
      </c>
      <c r="K34" s="69">
        <v>0</v>
      </c>
      <c r="L34" s="69">
        <f t="shared" si="3"/>
        <v>0</v>
      </c>
      <c r="M34" s="69">
        <v>0</v>
      </c>
      <c r="N34" s="69">
        <f t="shared" si="4"/>
        <v>0</v>
      </c>
      <c r="O34" s="114">
        <f t="shared" si="5"/>
        <v>90</v>
      </c>
      <c r="P34" s="114">
        <f t="shared" si="6"/>
        <v>720</v>
      </c>
      <c r="Q34" s="111">
        <v>361</v>
      </c>
      <c r="R34" s="111">
        <v>2888</v>
      </c>
      <c r="S34" s="76">
        <v>818</v>
      </c>
      <c r="T34" s="76">
        <v>6544</v>
      </c>
      <c r="U34" s="76"/>
      <c r="V34" s="76"/>
      <c r="W34" s="115">
        <f t="shared" si="7"/>
        <v>1269</v>
      </c>
      <c r="X34" s="115">
        <f t="shared" si="8"/>
        <v>10152</v>
      </c>
    </row>
    <row r="35" spans="1:24" s="5" customFormat="1" x14ac:dyDescent="0.25">
      <c r="A35" s="39" t="s">
        <v>33</v>
      </c>
      <c r="B35" s="39"/>
      <c r="C35" s="39"/>
      <c r="D35" s="77" t="s">
        <v>80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114"/>
      <c r="P35" s="114"/>
      <c r="Q35" s="111"/>
      <c r="R35" s="111"/>
      <c r="S35" s="76">
        <v>85</v>
      </c>
      <c r="T35" s="76">
        <v>680</v>
      </c>
      <c r="U35" s="76"/>
      <c r="V35" s="76"/>
      <c r="W35" s="115">
        <f t="shared" si="7"/>
        <v>85</v>
      </c>
      <c r="X35" s="115">
        <f t="shared" si="8"/>
        <v>680</v>
      </c>
    </row>
    <row r="36" spans="1:24" s="5" customFormat="1" ht="15.75" x14ac:dyDescent="0.25">
      <c r="A36" s="1"/>
      <c r="B36" s="1"/>
      <c r="C36" s="1"/>
      <c r="D36" s="2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11"/>
    </row>
  </sheetData>
  <mergeCells count="14">
    <mergeCell ref="A1:X1"/>
    <mergeCell ref="O2:P2"/>
    <mergeCell ref="Q2:R2"/>
    <mergeCell ref="S2:T2"/>
    <mergeCell ref="U2:V2"/>
    <mergeCell ref="W2:X2"/>
    <mergeCell ref="A2:C2"/>
    <mergeCell ref="D2:D3"/>
    <mergeCell ref="E2:F2"/>
    <mergeCell ref="G2:H2"/>
    <mergeCell ref="I2:J2"/>
    <mergeCell ref="K2:L2"/>
    <mergeCell ref="M2:N2"/>
    <mergeCell ref="A3:C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73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487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ropa-UEAON</vt:lpstr>
      <vt:lpstr>HR</vt:lpstr>
      <vt:lpstr>product-HPC-17</vt:lpstr>
      <vt:lpstr>H. METROPOLITANOS </vt:lpstr>
      <vt:lpstr>LAVANDERIA</vt:lpstr>
      <vt:lpstr>CONCENTRADO</vt:lpstr>
    </vt:vector>
  </TitlesOfParts>
  <Company>RevolucionUnattended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Salud Jalisco</dc:creator>
  <cp:lastModifiedBy>Usuario</cp:lastModifiedBy>
  <cp:revision>62</cp:revision>
  <cp:lastPrinted>2018-03-15T23:18:48Z</cp:lastPrinted>
  <dcterms:created xsi:type="dcterms:W3CDTF">2017-12-08T15:28:59Z</dcterms:created>
  <dcterms:modified xsi:type="dcterms:W3CDTF">2018-03-15T23:19:17Z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RevolucionUnattended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