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120" windowHeight="7455" activeTab="2"/>
  </bookViews>
  <sheets>
    <sheet name="Anexo7 1A" sheetId="1" r:id="rId1"/>
    <sheet name="Anexo 7 1B" sheetId="2" r:id="rId2"/>
    <sheet name="Anexo 7 1C" sheetId="3" r:id="rId3"/>
    <sheet name="RESUMEN" sheetId="4" r:id="rId4"/>
  </sheets>
  <definedNames>
    <definedName name="_xlnm.Print_Titles" localSheetId="1">'Anexo 7 1B'!$1:$8</definedName>
    <definedName name="_xlnm.Print_Titles" localSheetId="2">'Anexo 7 1C'!$1:$8</definedName>
    <definedName name="_xlnm.Print_Titles" localSheetId="0">'Anexo7 1A'!$1:$8</definedName>
    <definedName name="_xlnm.Print_Titles" localSheetId="3">'RESUMEN'!$1:$8</definedName>
  </definedNames>
  <calcPr fullCalcOnLoad="1"/>
</workbook>
</file>

<file path=xl/sharedStrings.xml><?xml version="1.0" encoding="utf-8"?>
<sst xmlns="http://schemas.openxmlformats.org/spreadsheetml/2006/main" count="2037" uniqueCount="1899">
  <si>
    <t>FITOMENADIONA SINTETICA (VITAMINA K) SOLUCION O EMULSION  INYECTABLE2 MG AMPOLLETA CON  0.2ML.ENVASE CON 3 AMPULAS</t>
  </si>
  <si>
    <t>010.000.1735</t>
  </si>
  <si>
    <t>ESTREPTOCINASA LIOFILIZADO PARA SOLUCION INYECTABLE 750 000 UI. DE ESTREPTOCINASA NATURAL O ESTREPTOCINASA RECOMBINANTE ENVASE CON 5 ML. UN FRASCO AMPULA</t>
  </si>
  <si>
    <t>010.000.1736</t>
  </si>
  <si>
    <t>ESTREPTOCINASA SOLUCION INYECTABLE 1 500 000 UI. ENVASE CON UN FRASCO AMPULA</t>
  </si>
  <si>
    <t>010.000.1751</t>
  </si>
  <si>
    <t xml:space="preserve">CICLOFOSFAMIDA 50 MG. ENVASE CON  50 GRAGEAS </t>
  </si>
  <si>
    <t>010.000.1752</t>
  </si>
  <si>
    <t xml:space="preserve"> CICLOFOSFAMIDA MONOHIDRATADA 200 MGS POLVO O LIOFILIZADO PARA SOLUCION INYECTABLE ENVASE CON 5 FRASCOS AMPULA                                            FRASCO AMPULA</t>
  </si>
  <si>
    <t>010.000.1753</t>
  </si>
  <si>
    <t>CICLOFOSFAMIDA MONOHIDRATADA 500 MG. POLVO O LIOFILIZADO PARA SOLUCION INYECTABLE ENVASE CON 2 FRASCOS AMPULA</t>
  </si>
  <si>
    <t>010.000.1759</t>
  </si>
  <si>
    <t>METOTREXATO TABLETAS 2.5 MG. ENVASE CON 50 TABLETAS</t>
  </si>
  <si>
    <t>010.000.1760</t>
  </si>
  <si>
    <t>METOTREXATO POLVO LIOFILIZADO PARA SOLUCION INYECTABLE 50 MG. FRASCO AMPULA</t>
  </si>
  <si>
    <t>010.000.1761</t>
  </si>
  <si>
    <t>MERCAPTOPURINA TABLETAS 50 MG. ENVASE CON 20 TABLETAS</t>
  </si>
  <si>
    <t>010.000.1764</t>
  </si>
  <si>
    <t>DOXORRUBICINA CLORHIDRATO DE SOLUCION INYECTABLE 10 MG ENVASE CON 1 AMPULA</t>
  </si>
  <si>
    <t>010.000.1765</t>
  </si>
  <si>
    <t>DOXORRUBICINA  CLORHIDRATO DE  SOLUCION INYECTABLE 50 MG. ENVASE CON 1 AMPULA</t>
  </si>
  <si>
    <t>010.000.1767</t>
  </si>
  <si>
    <t>BLEOMICINA SULFATO DE 15 U.I. LIOFILIZADO PARA SOLUCION INYECTABLE. AMPO. Y DILUY. 5ML.</t>
  </si>
  <si>
    <t>010.000.1768</t>
  </si>
  <si>
    <t>VINCRISTINA POLVO PARA SOLUCION INYECTABLE 1 MG. FCO AMP. LIOFILIZADO  Y DILUYENTE 10ML.</t>
  </si>
  <si>
    <t>010.000.1773</t>
  </si>
  <si>
    <t>EPIRUBICINA  LIOFILIZADO... 10 MG. SOLUCION INYECTABLE FRASCO AMPULA CON LIOFILIZADO O ENVASE CON UN FRASCO AMPULA CON 5 ML DE SOLUCION (10 MG/ 5ML)</t>
  </si>
  <si>
    <t>010.000.1774</t>
  </si>
  <si>
    <t>EPIRUBICINA LIOFILIZADO PARA SOLUCION INYECTABLE 50 MG.FRASCO AMPULA CON LIOFILIZADO O ENVASE CON UN FRASCO AMPULA CON 25 ML DE SOLUCION (50 MG/25 ML)</t>
  </si>
  <si>
    <t>010.000.1775</t>
  </si>
  <si>
    <t>CITARABINA SOLUCION INYECTABLE 500 MG./ 10 ML. UN FCO.  FRASCO AMPULA</t>
  </si>
  <si>
    <t>010.000.1776</t>
  </si>
  <si>
    <t>METOTREXATO LIOFILIZADO PARA SOLUCION INYECTABLE 500 MG. FRASCO AMPULA</t>
  </si>
  <si>
    <t>010.000.1903</t>
  </si>
  <si>
    <t>TRIMETROPRIMA CON SULFAMETOXASOL TABLETAS 80 MG/400 MG.ENVASE CON 20 TABLETAS</t>
  </si>
  <si>
    <t>010.000.1904</t>
  </si>
  <si>
    <t>TRIMETROPRIMA CON SULFAMETOXASOL SUSPENSIÓN ORAL 40MG/200 MG. ENV C/120ML. Y VASO DOSIFICADOR</t>
  </si>
  <si>
    <t>010.000.1911</t>
  </si>
  <si>
    <t>NITROFURANTOINA 100 MG. FRASCO CON 40 CAPSULAS</t>
  </si>
  <si>
    <t>010.000.1921</t>
  </si>
  <si>
    <t>BENCILPENICILINA SODICA CRISTALINA POLVO PARA SOLUCION INYECTABLE 1,000,000 U.I. FCO AMP. CON  DILUYENTE 2 ML.</t>
  </si>
  <si>
    <t>010.000.1923</t>
  </si>
  <si>
    <t>BENCILPENICILINA PROCAINICA/BENCILPENICILINA CRISTALINA POLVO PARA SUSPENSIÓN INYECTABLE 300,000 U.I./100,000 U.I. ENVASE C/1 FCO AMP. Y DILUYENTE 2 ML</t>
  </si>
  <si>
    <t>010.000.1924</t>
  </si>
  <si>
    <t>PENICILINA PROCAINA/BENCILPENICILINA CRISTALINA 600,000 UI/200,000 UI POLVO PARA SUSPENSION INYECTABLE. FCO AMP. 2ML.</t>
  </si>
  <si>
    <t>010.000.1925</t>
  </si>
  <si>
    <t>BENZATINA BENCILPENICILINA POLVO PARA SUSPENSION INYECTABLE 1,200,000 UI. FCO AMP. Y DILUY 5 ML</t>
  </si>
  <si>
    <t>010.000.1926</t>
  </si>
  <si>
    <t xml:space="preserve">DICLOXACILINA SODICA 500 MG, ENVASE CON 20 CAPSULAS O COMPRIMIDOS </t>
  </si>
  <si>
    <t>010.000.1927</t>
  </si>
  <si>
    <t>DICLOXACILINA SODICA POLVO PARA SUSPENSION ORAL 250 MG/5ML CON VASITO DOSIFICADOR. 5ML FRASCO CON 60 ML</t>
  </si>
  <si>
    <t>010.000.1928</t>
  </si>
  <si>
    <t>DICLOXACILINA SODICA 250 MGS POLVO PARA SOLUCION INYECTABLE Y DILUY 5ML, ENVASE CON UN FRASCO AMPULA</t>
  </si>
  <si>
    <t>010.000.1929</t>
  </si>
  <si>
    <t>AMPICILINA TRIHIDRATADA TABLETAS O CAPSULAS 500 MGS ENVASE CON 20 TABLETAS O CÁPSULAS</t>
  </si>
  <si>
    <t>010.000.1930</t>
  </si>
  <si>
    <t>AMPICILINA TRIHIDRATADA POLVO PARA SUSPENSIÓN ORAL 250 MG/5 ML.CON VASO  DOSIFICADOR FRASCO CON 60 ML</t>
  </si>
  <si>
    <t>010.000.1931</t>
  </si>
  <si>
    <t xml:space="preserve"> AMPICILINA SODICA EQUIVALENTE A 500 MG POLVO SOLUCION INYECTABLE  UN FCO. AMPULA Y DILUYENTE DE 2 ML                                                   </t>
  </si>
  <si>
    <t>010.000.1933</t>
  </si>
  <si>
    <t>BENCILPENICILINA  SODICA CRISTALINA POLVO PARA SOLUCION INYECTABLE 5'000,000 U.I. UN FRASCO AMPULA.</t>
  </si>
  <si>
    <t>010.000.1935</t>
  </si>
  <si>
    <t>CEFOTAXIMA SODICA  SOLUCION INYECTABLE 1 GR  FCO. AMPULA Y DILUYENTE 4 ML.</t>
  </si>
  <si>
    <t>010.000.1937</t>
  </si>
  <si>
    <t>CEFTRIAXONA DISODICA POLVO PARA SOLUCION INYECTABLE 1 GR .FCO. AMPULA Y DILUYENTE 10 ML</t>
  </si>
  <si>
    <t>010.000.1938</t>
  </si>
  <si>
    <t>OXICODONA CLORHIDRATO DE TABLETAS DE LIBERACION PROLONGADA 10 MG. ENVASE CON 100 TABLETAS</t>
  </si>
  <si>
    <t>010.000.4055</t>
  </si>
  <si>
    <t>BUPIVACAINA HIPERBARICA SOLUCION INYECTABLE. CADA AMPOLLETA CONTIENE CLORHIDRATO DE BUPIVACAINA 15 MG, DEXTROSA AHIDRA 240 MG ENVASE CON 5 AMPOLLETAS CON 3 ML</t>
  </si>
  <si>
    <t>010.000.4058</t>
  </si>
  <si>
    <t>CLORHIDRATO DE PRILOCAINA 54 MG Y FELIPRESINA 0.054 UI CARTUCHO DENTAL CON 1.8 ML ENVASE CON 50 CARTUCHOS</t>
  </si>
  <si>
    <t>010.000.4059</t>
  </si>
  <si>
    <t>ROCURONIO SOLUCION INYECTABLE 50 MG/5 ML ENVASE CON 12 AMPOLLETAS O FRASCO AMPULA</t>
  </si>
  <si>
    <t>010.000.4061</t>
  </si>
  <si>
    <t>BESILATO DE CISATRACURIO 2 MG/ ML AMPULA DE 10 MG/5 ML. ENVASE CON UNA AMPOLLETA.</t>
  </si>
  <si>
    <t>010.000.4095</t>
  </si>
  <si>
    <t>IRBESARTAN 150 MG TABLETAS. ENVASE CON 28 TABLETAS</t>
  </si>
  <si>
    <t>010.000.4096</t>
  </si>
  <si>
    <t>IRBESARTAN 300 MG TABLETAS. ENVASE CON 28 TABLETAS</t>
  </si>
  <si>
    <t>010.000.4097</t>
  </si>
  <si>
    <t>IRBESARTAN-HIDROCLOROTIAZIDA (150MG/12.5 MG) TABLETAS. ENVASE CON 28 TABLETAS</t>
  </si>
  <si>
    <t>010.000.4107</t>
  </si>
  <si>
    <t>AMIODARONA CLORHIDRATO DE  150 MG AMPULA. ENVASE CON  6 AMPULAS DE 3 ML.</t>
  </si>
  <si>
    <t>010.000.4110</t>
  </si>
  <si>
    <t>AMIODARONA CLORHIDRATO DE TABLETAS 200 MG.ENVASE CON 20 TABLETAS</t>
  </si>
  <si>
    <t>010.000.4111</t>
  </si>
  <si>
    <t>TRINITRATO DE GLICERILO DISPOSITIVO ADHESIVO 5 MG/DIA ENVASE CON 7 PARCHES</t>
  </si>
  <si>
    <t>010.000.4114</t>
  </si>
  <si>
    <t>TRINITRATO DE GLICERILO SOLUCION INYECTABLE 50 MG. ENVASE CON UN FRASCO AMPULA DE 10 ML.</t>
  </si>
  <si>
    <t>010.000.4117</t>
  </si>
  <si>
    <t>PENTOXIFILINA  TABLETAS O GRAGEAS DE LIBERACION PROLONGADA 400 MG ENVASE CON 30 TABLETAS</t>
  </si>
  <si>
    <t>010.000.4118</t>
  </si>
  <si>
    <t>ISOSORBIDA DINITRATO DE SOLUCION INYECTABLE 1 MG/ML. FCO AMP. CON 100ML.</t>
  </si>
  <si>
    <t>010.000.4122</t>
  </si>
  <si>
    <t>PENTOXIFILINA SOLUCION INYECTABLE 300 MG/15 ML. ENVASE CON 5 AMPOLLETAS CON 15 ML</t>
  </si>
  <si>
    <t>010.000.4126</t>
  </si>
  <si>
    <t>SULFADIAZINA DE PLATA MICRONIZADA CREMA 1 G/100 GRS  ENVASE  CON 375 G.</t>
  </si>
  <si>
    <t>010.000.4133</t>
  </si>
  <si>
    <t>MOMETASONA LOCION CADA 100 ML CONTIENE FUROATO DE MOMETASONA 0.1 G. ENVASE CON 60 ML</t>
  </si>
  <si>
    <t>010.000.4139</t>
  </si>
  <si>
    <t>MINOCICLINA GRAGEAS 100 MG. ENVASE CON 48 GRAGEAS</t>
  </si>
  <si>
    <t>010.000.4148</t>
  </si>
  <si>
    <t>INSULINA LISPRO PROTAMINA SUSPENSION INYECTABLE CADA ML CONTIENE: INSULINA LISPRO (ORIGEN ADN RECOMBINANTE) 25 UI, INSULINA LISPRO PROTAMINA (ORIGEN ADN RECOMBINANTE) 75 UI. FRASCO AMPULA CON 10 ML</t>
  </si>
  <si>
    <t>010.000.4154</t>
  </si>
  <si>
    <t>VASOPRESINA  SOLUCION INYECTABLE 20 UI.UNA AMPOLLETA</t>
  </si>
  <si>
    <t>010.000.4157</t>
  </si>
  <si>
    <t>INSULINA HUMANA DE ACCION INTERMEDIA LENTA SUSPENSIÓN INYECTABLE CADA MILILITRO CONTIENE INSULINA ZINC COMPUESTA HUMANA (ORIGEN ADN RECOMBINANTE)100 UI./ML ENVASE CON FRASCO AMPULA CON 10 ML</t>
  </si>
  <si>
    <t>010.000.4158</t>
  </si>
  <si>
    <t>INSULINA GLARGINA 3.64 MG EQUIVALENTE A 100 UI DE INSULINA HUMANA SOLUCION INYECTABLE. ENVASE CON UN FRASCO AMPULA CON 10 ML</t>
  </si>
  <si>
    <t>010.000.4161</t>
  </si>
  <si>
    <t>ALENDRONATO SODICO TRIHIDRATADO EQUIVALENTEA 10 MG DE ACIDO ALENDRONICO TABLETAS  O COMPRIMIDOS  ENVASE CON 30 TABLETAS O COMPRIMIDOS</t>
  </si>
  <si>
    <t>010.000.4162</t>
  </si>
  <si>
    <t>INSULINA LISPRO DE ACCION RAPIDA ADN RECOMBINANTE 100 UI./ML ENVASE CON FRASCO AMPULA CON 10 ML</t>
  </si>
  <si>
    <t>010.000.4163</t>
  </si>
  <si>
    <t>RALOXIFENO CLORHIDRATO DE 60 MG TABLETAS. ENVASE CON  28 TABLETAS</t>
  </si>
  <si>
    <t>010.000.4176</t>
  </si>
  <si>
    <t>NEOMICINA  SULFATO DE 250 MG., ENVASE CON 10 CAPSULAS O TABLETAS.</t>
  </si>
  <si>
    <t>010.000.4184</t>
  </si>
  <si>
    <t>LOPERAMIDA 2 MG., ENVASE CON 12 COMPRIMIDOS O GRAGEAS.</t>
  </si>
  <si>
    <t>010.000.4185</t>
  </si>
  <si>
    <t>ACIDO URSODEOXICOLICO CAPSULAS 250 MG. ENVASE CON 50 CAPSULAS</t>
  </si>
  <si>
    <t>010.000.4186</t>
  </si>
  <si>
    <t>MESALAZINA GRAGEAS CAPA ENTERICA O TABLETA DE LIBERACION PROLONGADA 500 MG.</t>
  </si>
  <si>
    <t>010.000.4201</t>
  </si>
  <si>
    <t>HIDRALAZINA SOLUCION INYECTABLE CADA AMPOLLETA CONTIENE CLORHIDRATO DE HIDRALAZINA 20 MG. ENVASE CON 5 AMPOLLETAS DE UN ML.</t>
  </si>
  <si>
    <t>010.000.4202</t>
  </si>
  <si>
    <t>INDOMETACINA POLVO/SOLUCION INYECTABLE 1 MG./2 ML. ENVASE CON FRASCO AMPULA</t>
  </si>
  <si>
    <t>010.000.4203</t>
  </si>
  <si>
    <t>DINOPROSTONA (PROSTAGLANDINA E2) JERINGA CON GEL 0.5 MG. 1 JUEGO CON JERINGA Y CANULA.</t>
  </si>
  <si>
    <t>010.000.4224</t>
  </si>
  <si>
    <t>ENOXAPARINA SOLUCION INYECTABLE 60 MG. ENVASE CON 2 JERINGAS DE 0.6 ML.</t>
  </si>
  <si>
    <t>010.000.4228</t>
  </si>
  <si>
    <t>DAUNORRUBICINA CLORHIDRATO DE POLVO PARA SOLUCION INYECTABLE 20 MG ENVASE CON UN FRASCO AMPULA</t>
  </si>
  <si>
    <t>010.000.4229</t>
  </si>
  <si>
    <t>L-ASPARAGINASA POLVO/SOLUCION INYECTABLE 10,000 UI/10 ML.</t>
  </si>
  <si>
    <t>010.000.4229.01</t>
  </si>
  <si>
    <t>010.000.4230</t>
  </si>
  <si>
    <t>ETOPOSIDO 100 MG/5ML SOLUCION INYECTABLE ENVASE CON 10 AMPULAS</t>
  </si>
  <si>
    <t>010.000.4241</t>
  </si>
  <si>
    <t>DEXAMETASONA FOSFATO SODICO DE SOLUCION INYECTABLE 8 MG. EN 2 ML. FRASCO AMPULA.</t>
  </si>
  <si>
    <t>010.000.4242</t>
  </si>
  <si>
    <t>AMOXICILINA TRIHIDRATADA EQUIVALENTE A 500 MGS CAPSULAS.ENVASE CON 12 CAPSULAS.</t>
  </si>
  <si>
    <t>010.000.2129</t>
  </si>
  <si>
    <t>AMOXICILINA/CLAVULANATO  TRIHIDRATO DE AMOXICILINA 125 MG. CLAVULANATO DE POTASIO 31.25 MG. ENVASE CON 60 ML.</t>
  </si>
  <si>
    <t>010.000.2130</t>
  </si>
  <si>
    <t>AMOXICILINA/CLAVULANATO AMOXICILINA SODICA 500 MG. CLAVULUNATO DE POTASIO 100 MG.   INYECTABLE 500 MG./100 MG. FRASCO AMPULA CON 10 ML ENVASE CON UN FCO. AMPULA.</t>
  </si>
  <si>
    <t>010.000.2132</t>
  </si>
  <si>
    <t>CLARITROMICINA TABLETAS. 250MG ENVASE CON 10 TABLETAS.</t>
  </si>
  <si>
    <t>010.000.2133</t>
  </si>
  <si>
    <t>CLINDAMICINA CLORHIDRATO DE 300 MG CAPSULAS. ENVASE CON 16 Caplas..</t>
  </si>
  <si>
    <t>010.000.2135</t>
  </si>
  <si>
    <t>FLUCONAZOL SOLUCION INYECTABLE  2 MG./ML.FRASCO AMPULA CON 50 ML</t>
  </si>
  <si>
    <t>010.000.2136</t>
  </si>
  <si>
    <t>MEBENDAZOL TABLETAS DE 100 MG. ENVASE CON 6 TABLETAS</t>
  </si>
  <si>
    <t>010.000.2138</t>
  </si>
  <si>
    <t>PIRANTEL 250 MG.TABLETAS ENVASE CON 6 TABLETAS</t>
  </si>
  <si>
    <t>010.000.2141</t>
  </si>
  <si>
    <t>BETAMETASONA 4 MG/ML.  AMPOLLETA CON 1 ML.</t>
  </si>
  <si>
    <t>010.000.2142</t>
  </si>
  <si>
    <t>CLORFENAMINA MALEATO DE10 MG/ML. SOLUCIÓN INYECTABLE, ENVASE CON 5 AMPULAS</t>
  </si>
  <si>
    <t>010.000.2144</t>
  </si>
  <si>
    <t>LORATADINA 10 MG. TABLETAS O GRAGEAS, ENVASE CON 20</t>
  </si>
  <si>
    <t>010.000.2145</t>
  </si>
  <si>
    <t>LORATADINA 5 MG/5 ML.ENVASE CON 60ML.</t>
  </si>
  <si>
    <t>010.000.2146</t>
  </si>
  <si>
    <t>BUTILHIOSCINA/METAMIZOL 20MG/2.5GR. ENVASE CON 5 AMPULAS CON 5ML. C/U</t>
  </si>
  <si>
    <t>010.000.2151</t>
  </si>
  <si>
    <t>RANITIDINA JARABE 150 MG./10 ML. FRASCO CON 200 ML</t>
  </si>
  <si>
    <t>010.000.2152</t>
  </si>
  <si>
    <t>ACIDO FOLINICO SOLUCION INYECTABLE 15 MG CADA AMPOLLETA  CONTIENE FOLINATO CALCICO EQUIVALENTE A 15 MG DE ACIDO FOLINICO  ENVASE C/5 AMPOLLETAS CON 5</t>
  </si>
  <si>
    <t>010.000.2153</t>
  </si>
  <si>
    <t>BETAMETASONA FOSFATO SODICO DE Y. ACETATO DE. SUSPENSION INYECTABLE BETAMETASONA FOSFATO DISODICO DE 3 MG./ML. Y ACETATO DE 2.71 MG./ML. UNA AMPOLLETA CON 1 ML.</t>
  </si>
  <si>
    <t>010.000.2154</t>
  </si>
  <si>
    <t xml:space="preserve"> ENOXAPARINA SODICA SOLUCION INYECTABLE 40 MGS JERINGA CON 0.4 ML ENVASE CON 2 JERINGAS                                                                 </t>
  </si>
  <si>
    <t>010.000.2156</t>
  </si>
  <si>
    <t>ESPIRONOLACTONA TABLETAS 100 MG.ENVASE 30 TABLETAS</t>
  </si>
  <si>
    <t>010.000.2162</t>
  </si>
  <si>
    <t>BROMURO DE IPRATROPIO SUSPENSION EN AEROSOL CADA GR. CONTIENE BROMURO DE IPRATROPIO 20 MICROGRAMOS/NEBULIZACIÓN, ENVASE CON 15 ML.(21 G) COMO AEROSOL</t>
  </si>
  <si>
    <t>010.000.2163</t>
  </si>
  <si>
    <t>CEFACLOR SUSPENSION ORAL (250 MG/5 ML) ENVASE PARA 150 ML</t>
  </si>
  <si>
    <t>010.000.2164</t>
  </si>
  <si>
    <t>CARBAMAZEPINA TABLETAS 400 MG. ENVASE CON 20 TABLETAS</t>
  </si>
  <si>
    <t>010.000.2168</t>
  </si>
  <si>
    <t xml:space="preserve"> AMINOACIDOS ESENCIALES SIN ELECTROLITOSENVASE CON CAPACIDAD DE 1000ML QUE CONTIENE 500 ML DE AMINOACIDOS CRISTALINOS AL 8.5% ENVASE CON EQUIPO DE ADMINISTRACION (ANEXO)</t>
  </si>
  <si>
    <t>010.000.2169</t>
  </si>
  <si>
    <t>CARNITINA  CADA AMPOLLETA CONTIENE LEVOCARNITINA 1G/5ML. ENVASE CON 5 AMPOLLETAS</t>
  </si>
  <si>
    <t>010.000.2174</t>
  </si>
  <si>
    <t xml:space="preserve">CIPROFLOXACINO SOLUCION OFTALMICA CADA  ML. CONTIENE CLORHIDRATO DE CIPROFLOXACINO MONOHIDRATADO EQUIVALENTE A 3 MG. DE CIPROFLOXACINO GOTERO INTEGRAL CON 5 ML. </t>
  </si>
  <si>
    <t>010.000.2176</t>
  </si>
  <si>
    <t>DEXAMETASONA SOLUCION OFTALMICA 0.1 G./100 ML  FCO GOTERO CON 5 ML</t>
  </si>
  <si>
    <t>010.000.2187</t>
  </si>
  <si>
    <t>IPRATROPIO BROMURO MONOHIDRATADO DE 25 MG SOLUCION ENVASE CON FRASCO AMPULA CON 20 ML</t>
  </si>
  <si>
    <t>010.000.2188</t>
  </si>
  <si>
    <t>IPRATROPIO-SALBUTAMOL 0.5MG/2.5 MG SOLUCION ENVASE CON 10 AMPOLLETAS DE 2.5 ML</t>
  </si>
  <si>
    <t>010.000.2189</t>
  </si>
  <si>
    <t>TOBRAMICINA SUSPENSION OFTALMICA AL 0.3% ENVASE CON GOTERO INTEGRAL CON 15 ML</t>
  </si>
  <si>
    <t>010.000.2190</t>
  </si>
  <si>
    <t>IPRATROPIO-SALBUTAMOL SUSPENSION EN AEROSOL CADA G CONTIENE BROMURO DE IPRATROPIO MONOHIDRATADO EQUIVALENTE A 0.2866 MG DE IPRATROPIO,</t>
  </si>
  <si>
    <t>010.000.2191</t>
  </si>
  <si>
    <t>VITAMINA A CAPSULAS 50 000 UI.ENVASE CON 40 CAPSULAS</t>
  </si>
  <si>
    <t>010.000.2192</t>
  </si>
  <si>
    <t>ACIDO FOLINICO SOLUCION INYECTABLE 50 MG (FOLINATO DE CALCIO EQUIVALENTE  50 MG DE AC. FOLINICO.) FRASCO AMPULA O AMPOLLETA CON 4 ML</t>
  </si>
  <si>
    <t>010.000.2195</t>
  </si>
  <si>
    <t>ONDANSETRON TABLETAS 8 MG ENVASE CON 10 TABLETAS</t>
  </si>
  <si>
    <t>010.000.2199</t>
  </si>
  <si>
    <t>OXIMETAZOLINA SOLUCION NASAL 25 mg. / 100 ml CON GOTERO INTEGRAL CON 20 ML</t>
  </si>
  <si>
    <t>010.000.2202</t>
  </si>
  <si>
    <t>PENICILAMINA 300 MG ENVASE CON 50 TABLETAS</t>
  </si>
  <si>
    <t>010.000.2208</t>
  </si>
  <si>
    <t>LEVONORGESTREL (MICRONIZADO) 52 MG POLVO ENVASE CON UN DISPOSITIVO</t>
  </si>
  <si>
    <t>010.000.2210</t>
  </si>
  <si>
    <t>LEVONORGESTREL  COMPRMIDO O TABLETA 0.750 MG . ENVASE CON 2 COMPRIMIDOS O TABLETAS</t>
  </si>
  <si>
    <t>010.000.2230</t>
  </si>
  <si>
    <t>AMOXACILINA 500 MG/ACIDO CLAVULANICO 125 MG ENVASE CON 16 TABLETAS</t>
  </si>
  <si>
    <t>010.000.2242</t>
  </si>
  <si>
    <t>CARBON ACTIVADO POLVO  ENVASE CON 1KG. PARA USO EN SERES HUMANOS</t>
  </si>
  <si>
    <t>010.000.2247</t>
  </si>
  <si>
    <t>CINITAPRIDA BITARTRATO DE 1 MG ENVASE CON 25 COMPRIMIDOS</t>
  </si>
  <si>
    <t>010.000.2249</t>
  </si>
  <si>
    <t>CINITAPRIDA BITARTRATO DE SOLUCION ORAL (1 MG/5 ML) CADA 100 ML CONTIENE 20 MG. ENVASE CON 120 ML Y CUCHARITA DOSIFICADORA</t>
  </si>
  <si>
    <t>010.000.2262</t>
  </si>
  <si>
    <t>TIOTROPIO BROMURO DE 18 MICROGRAMOS CAPSULA. ENVASE CON 30 CAPSULAS Y DISPOSITIVO INHALADOR.</t>
  </si>
  <si>
    <t>010.000.2263</t>
  </si>
  <si>
    <t>TIOTROPIO BROMURO DE 18 MICROGRAMOS CAPSULA. ENVASE CON 30 CAPSULAS</t>
  </si>
  <si>
    <t>010.000.2301</t>
  </si>
  <si>
    <t xml:space="preserve">LATANOPROST SOLUCION OFTALMICA 50 MICROGRAMOS ML </t>
  </si>
  <si>
    <t>010.000.4431</t>
  </si>
  <si>
    <t>CARBOPLATINO LIOFILIZADO SOLUCION INYECTABLE 150 MG. FRASCO AMPULA</t>
  </si>
  <si>
    <t>010.000.4432</t>
  </si>
  <si>
    <t>IFOSFAMIDA POLVO/SOLUCION INYECTABLE 1G. UN FRASCO AMPULA</t>
  </si>
  <si>
    <t>010.000.4433</t>
  </si>
  <si>
    <t>MESNA  SOLUCION INYECTABLE 400 MG./ 4 ML ENVASE CON 5 AMPULAS.</t>
  </si>
  <si>
    <t>010.000.4434</t>
  </si>
  <si>
    <t>IDARUBICINA SOLUCION INYECTABLE ( LIOFILIZADO) 5 MG. ENVASE CON FRASCO LIOFILIZADO O FRASCO AMPULA CON 5 ML (1MG/1ML</t>
  </si>
  <si>
    <t>010.000.4435</t>
  </si>
  <si>
    <t>VINORELBINA SOLUCION INYECTABLE 10 MG/ML ENVASE CON UN FRASCO AMPULA CON UN ML</t>
  </si>
  <si>
    <t>010.000.4441</t>
  </si>
  <si>
    <t>GRANISETRON CLORHIDRATO DE SOLUCION INYECTABLE 3 MG. ENVASE  AMPOLLETA CON 3 ML</t>
  </si>
  <si>
    <t>010.000.4472</t>
  </si>
  <si>
    <t>METILFENIDATO CLORHIDRATO DE 36 MG. COMPRIMIDOS  TABLETAS DE LIBERACION PROLONGADA</t>
  </si>
  <si>
    <t>010.000.4483</t>
  </si>
  <si>
    <t>FLUOXETINA 20MG CAPSULAS O TABLETAS ENVASE CON 14  CAPSULAS O TABLETAS</t>
  </si>
  <si>
    <t>010.000.4484</t>
  </si>
  <si>
    <t>SERTRALINA 50 MG. ENVASE CON 14 CAPSULAS O TABLETAS</t>
  </si>
  <si>
    <t>010.000.4485</t>
  </si>
  <si>
    <t>DULOXETINA CLORHIDRATO DE 60 MG CAPSULA DE LIBERACION PROLONGADA ENVASE CON 14 CAPSULAS</t>
  </si>
  <si>
    <t>010.000.4488</t>
  </si>
  <si>
    <t>VENLAFAXINA CAPSULAS  O GRAGEA DE LIBERACION PROLONGADA . CADA CAPSULA CONTIENE: CLORHIDRATO DE VENLAFAXINA EQUIVALENTE A VENLAFAXINA 75 MG. ENVASE CON 10 CAPSULAS  O GRAGEAS DE LIBERACION PROLONGADA</t>
  </si>
  <si>
    <t>010.000.4489</t>
  </si>
  <si>
    <t>OLANZAPINA SOLUCION INYECTABLE 10 MG ENVASE CON UN FRASCO AMPULA</t>
  </si>
  <si>
    <t>010.000.4490</t>
  </si>
  <si>
    <t>ARIPIPRAZOL 15 MG TABLETAS. ENVASE CON 20 TABLETAS</t>
  </si>
  <si>
    <t>010.000.4491</t>
  </si>
  <si>
    <t>ARIPIPRAZOL 20 MG TABLETAS. ENVASE CON 10 TABLETAS</t>
  </si>
  <si>
    <t>010.000.4492</t>
  </si>
  <si>
    <t>ARIPIPRAZOL 30 MG. TABLETAS. ENVASE CON 10 TABLETAS</t>
  </si>
  <si>
    <t>010.000.4504</t>
  </si>
  <si>
    <t>SULFASALAZINA  500 MGS ENVASE CON 60 TABLETAS CON CAPA ENTERICA</t>
  </si>
  <si>
    <t>010.000.4505</t>
  </si>
  <si>
    <t>DEFLAZACORT TABLETAS 6 MG. ENVASE CON 20 TABLETAS</t>
  </si>
  <si>
    <t>010.000.4507</t>
  </si>
  <si>
    <t>DEFLAZACORT TABLETAS 30 MG. ENVASE CON 10 TABLETAS</t>
  </si>
  <si>
    <t>010.000.4526</t>
  </si>
  <si>
    <t>LEVONORGESTREL GRAGEAS 0.03 MG ENVASE CON 35 GRAGEAS</t>
  </si>
  <si>
    <t>010.000.4527</t>
  </si>
  <si>
    <t>LINESTRENOL 0.5 MG. TABLETAS. ENVASE CON 28 TABLETAS</t>
  </si>
  <si>
    <t>010.000.4551</t>
  </si>
  <si>
    <t>DEXTRAN SOLUCION INYECTABLE AL 6% CADA 100 ML CONTIENE DEXTRAN (60,000) 6 GR, CLORURO DE SODIO 7.5 GRS, ENVASE CON 250 ML</t>
  </si>
  <si>
    <t>010.000.4552</t>
  </si>
  <si>
    <t>SEROALBUMINA HUMANA O ALBUMINA HUMANA SOLUCION INYECTABLE 10 G/50 ML. ENVASE CON UN FRASCO AMPULA DE 50 ML</t>
  </si>
  <si>
    <t>010.000.4578</t>
  </si>
  <si>
    <t>TEICOPLANINA SOLUCION INYECTABLE 400 MG ENVASE CON FRASCO AMPULA Y AMPOLLETA CON 3 ML DE DILUYENTE</t>
  </si>
  <si>
    <t>010.000.4582</t>
  </si>
  <si>
    <t>OSELTAMIVIR 75 MG.  ENVASE CON 10 CAPSULAS</t>
  </si>
  <si>
    <t>010.000.4583</t>
  </si>
  <si>
    <t>OSELTAMIVIR 45 MG. ENVASE CON 10 CAPSULAS</t>
  </si>
  <si>
    <t>010.000.4590</t>
  </si>
  <si>
    <t>TIGECICLINA 50 MG SOLUCION INYECTABLE ENVASE CON UN FRASCO AMPULA</t>
  </si>
  <si>
    <t>010.000.4592</t>
  </si>
  <si>
    <t>PIPERACILINA-TAZOBACTAM SOLUCION INYECTABLE. CADA FRASCO AMPULA CON POLVO CONTEINE: PIPERACILINA SODICA EQUIVALENTE A 4 G DE PIPERACILINA. TAZOBACTAM SODICO EQUIVALENTE A 500 MG DE TAZOBACTAM. ENVASE CON UN FRASCO AMPULA</t>
  </si>
  <si>
    <t>010.000.5075</t>
  </si>
  <si>
    <t>TEOFILINA ELIXIR CADA 100 ML CONTIENE TEOFILINA ANHIDRA 533 MG. ENVASE CON 450 ML Y DOSIFICADOR</t>
  </si>
  <si>
    <t>010.000.5079</t>
  </si>
  <si>
    <t>CLOROPIRAMINA CLORHIDRATO DE SOLUCION INYECTABLE 20 MG. ENVASE CON 5 AMPOLLETAS DE 2 ML.</t>
  </si>
  <si>
    <t>010.000.5082</t>
  </si>
  <si>
    <t>TACROLIMUS MONOHIDRATADO CAPSULAS 5  MG.</t>
  </si>
  <si>
    <t>010.000.5084</t>
  </si>
  <si>
    <t xml:space="preserve">TACROLIMUS MONOHIDRATADO CAPSULAS 1 MG. </t>
  </si>
  <si>
    <t>010.000.5099</t>
  </si>
  <si>
    <t>ADENOSINA SOLUCION INYECTABLE 6 MG. ENVASE CON 6 FRASCOS AMPULA, CON 2 ML.</t>
  </si>
  <si>
    <t>010.000.5100</t>
  </si>
  <si>
    <t>MILRINONA LACTATO DE SOLUCION INYECTABLE 20 MG ENVASE CON UN FRASCO AMPULA CON 20 ML</t>
  </si>
  <si>
    <t>010.000.5104</t>
  </si>
  <si>
    <t>ESMOLOL CLORHIDRATO DE SOLUCION INYECTABLE 100 MG. FCO AMP. CON 10 ML (10 MG/ML).</t>
  </si>
  <si>
    <t>010.000.5105</t>
  </si>
  <si>
    <t>ESMOLOL CLORHIDRATO DE SOLUCION INYECTABLE 2.5 G .ENVASE CON 2 AMPOLLETAS CON 10ML. (250 MG/ML).</t>
  </si>
  <si>
    <t>010.000.5107</t>
  </si>
  <si>
    <t>ALTEPLASA SOLUCION INYECTABLE. CADA FRASCO AMPULA CON LIOFILIZADO CONTIENE ALTEPLASA (ACTIVADOR TISULAR DEL PLASMINOGENO HUMANO) 50 MG. ENVASE CON 2</t>
  </si>
  <si>
    <t>010.000.5132</t>
  </si>
  <si>
    <t>ALANTOINA, ALQUITRAN DE HULLA Y CLIOQUINOL CREMA CADA 100 GR CONTIENE ALANTOINA 0.2 G SOLUCION DE ALQUITRAN DE HULLA 5 G CLIOQUINOL 3 G. ENVASE CON 150 G.</t>
  </si>
  <si>
    <t>010.000.5163</t>
  </si>
  <si>
    <t>SOMATROPINA SOLUCION INYECTABLE. FRASCO AMPULA CON LIOFILIZADO CONTIENE SOMATROPINA BIOSINTETICA 1.33 MG EQUIVALENTE A 4 UI.</t>
  </si>
  <si>
    <t>010.000.5165</t>
  </si>
  <si>
    <t>METFORMINA 850 MG.  TABLETAS. ENVASE CON 30 TABLETAS</t>
  </si>
  <si>
    <t>010.000.5166</t>
  </si>
  <si>
    <t>ACARBOSA 50 MG TABLETAS.ENVASE CON 30 TABLETAS</t>
  </si>
  <si>
    <t>010.000.5167</t>
  </si>
  <si>
    <t>SOMATROPINA SOLUCION INYECTABLE. CADA CARTUCHO CON DOS COMPARTIMIENTOS UNO CON LIOFILIZADO CONTIENE SOMATROPINA 5.3 MG EQUIVALENTE A 16 UI Y</t>
  </si>
  <si>
    <t>010.000.5169</t>
  </si>
  <si>
    <t>DESMOPRESINA ACETATO DE 15 MICROGRAMOS SOLUCION INYECTABLE. ENVASE CON 5 AMPOLLETAS CON UN ML</t>
  </si>
  <si>
    <t>010.000.5176</t>
  </si>
  <si>
    <t>SUCRALFATO TABLETAS 1 GR. ENVASE CON 40 TABLETAS</t>
  </si>
  <si>
    <t>010.000.5181</t>
  </si>
  <si>
    <t>OCTREOTIDA SOLUCION INYECTABLE 1 MG ENVASE CON UN FRASCO AMPULA DE 5 ML</t>
  </si>
  <si>
    <t>010.000.5186</t>
  </si>
  <si>
    <t xml:space="preserve"> PATOPRAZOL O RABEPRASOL  U OMEPRAZOL TABLETA O GRAGEA O CAPSULA:  PANTOPRAZOL 40 MG O RABEPRAZOL 20 MG U OMEPRAZOL 20 MG ENVASE CON 14 TABLETAS O GRAGEAS O CAPSULAS</t>
  </si>
  <si>
    <t>010.000.5187</t>
  </si>
  <si>
    <t>010.000.0022</t>
  </si>
  <si>
    <t>CASEINATO DE CALCIO POLVO CADA 100 GR. CONTIENE: PROTEINAS 86-90 GR., GRASAS 0-2 GR. MINERALES 3.8-6 GR. HUMEDAD 0-6.2 GR, ENVASE CON 100 GR.</t>
  </si>
  <si>
    <t>010.000.0101</t>
  </si>
  <si>
    <t>ACIDO ACETILSALICILICO 500 MG TABLETAS, ENVASE CON 20 TAB.</t>
  </si>
  <si>
    <t>010.000.0103</t>
  </si>
  <si>
    <t>ACIDO ACETILSALICILICO 300 MG, CARBONATO DE CALCIO 90 MG, ACIDO CITRICO 30 MGS TAB. SOLUBLES   O EFERVESCENTES ENVASE CON 20 TAB.</t>
  </si>
  <si>
    <t>010.000.0104</t>
  </si>
  <si>
    <t>PARACETAMOL (ACETAMINOFEN)  500 MG.TABLETAS. ENVASE CON 10 TABLETAS.</t>
  </si>
  <si>
    <t>010.000.0105</t>
  </si>
  <si>
    <t>PARACETAMOL (ACETAMINOFEN) 300 MG. ENVASE CON 3 SUPOSITORIOS</t>
  </si>
  <si>
    <t>010.000.0106</t>
  </si>
  <si>
    <t>PARACETAMOL (ACETAMINOFEN)  100 MG/ML. FRASCO GOTERO CON 15 ML.</t>
  </si>
  <si>
    <t>010.000.0108</t>
  </si>
  <si>
    <t>METAMIZOL (DIPIRONA) SODICO 500 MG ENVASE CON 10 COMPRIMIDOS</t>
  </si>
  <si>
    <t>010.000.0109</t>
  </si>
  <si>
    <t>METAMIZOL (DIPIRONA) SODICO 1GR/2ML (500MG/ML)  ENVASE CON 3 AMPULAS DE 2ML C/U</t>
  </si>
  <si>
    <t>010.000.0113</t>
  </si>
  <si>
    <t>BUTILHIOSCINA/METAMIZOL GRAGEAS.CADA GRAGEA CONTIENE: BROMURO DE BUTILHIOSINA 10 MG. METAMIZOL SODICO MONOHIDRATADO EQUIVALENTE A 250 MG DE METAMIZOL SODICO ENVASE CON 36 GRAGEAS</t>
  </si>
  <si>
    <t>010.000.0204</t>
  </si>
  <si>
    <t>ATROPINA SULFATO DE 1 MG/ML ENVASE CON 50 AMPOLLETAS DE 1ML.</t>
  </si>
  <si>
    <t>010.000.0206</t>
  </si>
  <si>
    <t>FLUNITRAZEPAN 2 MG AMPULA DE 1ML. ENVASE CON 3 AMPULAS DE 1 ML Y 3 AMPULAS CON 1 ML DE DILUYENTE</t>
  </si>
  <si>
    <t>010.000.0232</t>
  </si>
  <si>
    <t>ISOFLURANO ENVASE CON 100 ML LIQUIDO</t>
  </si>
  <si>
    <t>010.000.0233</t>
  </si>
  <si>
    <t>SEVOFLURANO LÍQUIDO. ENVASE CON 250 ML.</t>
  </si>
  <si>
    <t>010.000.0234</t>
  </si>
  <si>
    <t>DESFLURANO LÍQUIDO. ENVASE CON 240 ML</t>
  </si>
  <si>
    <t>010.000.0244</t>
  </si>
  <si>
    <t xml:space="preserve"> PROPOFOL EMULSION INYECTABLE 200 MG/20 ML CADA FRASCO AMPULA O JERINGA CONTIENE PROPOFOL 200 MG EN SOLUCION CON ACEITE DE SOYA FOSFATIDO DE HUEVO Y    FRASCO AMPULA</t>
  </si>
  <si>
    <t>010.000.0245</t>
  </si>
  <si>
    <t xml:space="preserve"> PROPOFOL EMULSION INYECTABLE 500 MG/50 ML CADA FRASCO AMPULA O JERINGA CONTIENE PROPOFOL 500 MGS EN SOLUCIÓN CON ACEITE DE SOYA FOSFATIDO DE HUEVO Y   FRASCO AMPULA O JERINGA</t>
  </si>
  <si>
    <t>010.000.0246</t>
  </si>
  <si>
    <t>PROPOFOL  EMULSION INYECTABLE CON EDETATO DISODICO (DIHIDRATADO) 200MG. ENVASE CON 5 AMPOLLETAS O FRASCOS AMPULA DE 20 ML</t>
  </si>
  <si>
    <t>010.000.0247</t>
  </si>
  <si>
    <t>DEXMEDETOMIDINA CLORHIDRATO DE 200 MICROGRAMOS. ENVASE CON 5 FRASCOS AMPULA</t>
  </si>
  <si>
    <t>010.000.0252</t>
  </si>
  <si>
    <t>SUXAMETONIO (SUCCINILCOLINA) CLORURO DE... SOLUCION INYECTABLE 40 MG. AMPOLLETA DE 2ML. ENVASE CON 5 AMPOLLETAS</t>
  </si>
  <si>
    <t>010.000.0253</t>
  </si>
  <si>
    <t>PANCURONIO BROMURO DE... SOLUCION INYECTABLE 4 MG/2ML. AMPO. 2MG/2ML. ENVASE CON 50 AMPOLLETAS</t>
  </si>
  <si>
    <t>010.000.0254</t>
  </si>
  <si>
    <t>VECURONIO SOLUCION INYECTABLE CADA FRASCO AMPULA CON LIOFILIZADO CONTIENE BROMURO DE VECURONIO 4 MG ENVASE CON 50 FRASCOS AMPULA CON LIOFILIZADO Y 50 AMPOLLETAS CON 1 ML DE DILUYENTE (4 MG/ML)</t>
  </si>
  <si>
    <t>010.000.0261</t>
  </si>
  <si>
    <t>LIDOCAINA 1% CLOROHIDRATO DE SOLUCION INYECTABLE 500 MG. AMPULA 50ML. ENVASE CON 5 FRASCOS AMPULA</t>
  </si>
  <si>
    <t>010.000.0262</t>
  </si>
  <si>
    <t>LIDOCAINA 2% CLORHIDRATO DE SOLUCION INYECTABLE 1 GR. AMP. 50ML.ENVASE CON 5 FRASCOS AMPULAS</t>
  </si>
  <si>
    <t>010.000.0263</t>
  </si>
  <si>
    <t>LIDOCAINA 5% CLORHIDRATO DE SOLUCION INYECTABLE 100 MG. Y GLUCOSA MONOHIDRATADA 150 MG. ENVASE CON 50 AMPULAS DE 2ML.</t>
  </si>
  <si>
    <t>010.000.0264</t>
  </si>
  <si>
    <t>LIDOCAINA 10% CLORHIDRATO DE SOLUCION 11.567 GR. CON FCO. ROCIADOR C/BOMBA DE 10 MG X DOSIS.ENVASE CON 115 ML</t>
  </si>
  <si>
    <t>010.000.0265</t>
  </si>
  <si>
    <t>LIDOCAINA 2% CLORHIDRATO DE CON EPINEFRINA SOLUCION INYECTABLE LID.1GR/EPI.0.25MG. AMP. 50ML.ENVASE CON 5 FRASCOS AMPULAS</t>
  </si>
  <si>
    <t>010.000.0267</t>
  </si>
  <si>
    <t>LIDOCAINA 2% CLORHIDRATO DE C/EPINEFRINA SOLUCION INYECTABLE EN CARTUCHO DENTAL LID.36MG/EPI.0.018MG ENVASE CON 50 CARTUCHOS DE 1.8ML</t>
  </si>
  <si>
    <t>010.000.0269</t>
  </si>
  <si>
    <t>ROPIVACAINA SOLUCION INYECTABLE 40 MG. ENVASE CON 5 AMPOLLETAS CON 20 ML</t>
  </si>
  <si>
    <t>010.000.0270</t>
  </si>
  <si>
    <t>ROPIVACAINA SOLUCION INYETABLE 150 MG. ENVASE CON 5 AMPOLLETAS CON 20 ML.</t>
  </si>
  <si>
    <t>010.000.0271</t>
  </si>
  <si>
    <t>BUPIVACAINA CLORHIDRATO DE... SOLUCION INYECTABLE 5 MG/ML FRASCO AMPULA CON 30  ML</t>
  </si>
  <si>
    <t>010.000.0273</t>
  </si>
  <si>
    <t>BUPIVACAINA CLORHIDRATO DE....  CON EPINEFRINA SOLUCION INYECTABLE BUPIVACAINA 5MG/  EPINEFRINA 0.005MG/ML FRASCO AMPULA CON 30 ML</t>
  </si>
  <si>
    <t>010.000.0291</t>
  </si>
  <si>
    <t>NEOSTIGMINA METILSULFATO DE... SOLUCION INYECTABLE 0.5 MG. AMPOLLETA 1ML. ENVASE CON 6 AMPOLLETAS</t>
  </si>
  <si>
    <t>010.000.0302</t>
  </si>
  <si>
    <t>NALOXONA CLORHIDRATO DE... SOLUCION INYECTABLE 0.4 MG/ML. AMPOLLETA 1ML. ENVASE CON 10 AMPULAS</t>
  </si>
  <si>
    <t>010.000.0402</t>
  </si>
  <si>
    <t>CLORFENIRAMINA MALEATO DE TABLETAS 4 MG. ENVASE CON 20 TABLETAS</t>
  </si>
  <si>
    <t>010.000.0405</t>
  </si>
  <si>
    <t>DIFENHIDRAMINA CLORHIDRATO DE JARABE 12.5 MG/5ML. FRASCO CON 60 ML</t>
  </si>
  <si>
    <t>010.000.0406</t>
  </si>
  <si>
    <t>DIFENHIDRAMINA CLORHIDRATO DE SOLUCION INYECTABLE 100 MG. ENVASE CON 1 AMPULA DE 10ML.</t>
  </si>
  <si>
    <t>010.000.0408</t>
  </si>
  <si>
    <t>CLORFENAMINA  MALEATO DE 0.5 MG/ML  JARABE FRASCO CON 60 ML</t>
  </si>
  <si>
    <t>010.000.0409</t>
  </si>
  <si>
    <t>HIDROXIZINA CLORHIDRATO DE... 10 MG. ENVASE CON 30 GRAGEAS O TABLETAS</t>
  </si>
  <si>
    <t>010.000.0426</t>
  </si>
  <si>
    <t>AMINOFILINA SOLUCION INYECTABLE 250 MG. AMPO. 10ML. ENVASE CON 5 AMPOLLETAS.</t>
  </si>
  <si>
    <t>010.000.0429</t>
  </si>
  <si>
    <t>SALBUTAMOL 20 MG SUSPENSIÓN EN AEROSOL. ENVASE INHALADOR CON 200 DOSIS DE 100 MICROGRAMOS</t>
  </si>
  <si>
    <t>010.000.0431</t>
  </si>
  <si>
    <t>SALBUTAMOL SULFATO DE... JARABE 2 MG/5ML ENVASE CON 60 ML</t>
  </si>
  <si>
    <t>010.000.0432</t>
  </si>
  <si>
    <t>TERBUTALINA SULFATO DE... SOLUCION INYECTABLE 0.25 MG. AMPOLLETA DE 1ML. ENVASE CON 3 AMPOLLETAS</t>
  </si>
  <si>
    <t>010.000.0433</t>
  </si>
  <si>
    <t>TERBUTALINA SULFATO DE... 5 MG.ENVASE CON 20 TABLETAS</t>
  </si>
  <si>
    <t>010.000.0439</t>
  </si>
  <si>
    <t>SALBUTAMOL SOLUCION PARA RESPIRADORES 0.5 G/100 ML. FRASCO CON 10 ML</t>
  </si>
  <si>
    <t>010.000.0440</t>
  </si>
  <si>
    <t>FLUTICASONA SUSPENSION EN AEROSOL CADA 100 GR CONTIENE: PROPIONATO DE FLUTICASONA 0.58820 MG. ENVASE CON UN FRASCO PRESURIZADO CON 5.1 G (60 DOSIS DE 50 MIGROGRAMOS)</t>
  </si>
  <si>
    <t>010.000.0441</t>
  </si>
  <si>
    <t>SALMETEROL SUSPENSION EN AEROSOL CADA 1 GR CONTIENE: XINAFTOATO DE SALMETEROL EQUIVALENTE A 0.330 MG DE SALMETEROL ENVASE CON INHALADOR CON 12 G PARA 120 DOSIS DE 25 MICROGRAMOS</t>
  </si>
  <si>
    <t>010.000.0443</t>
  </si>
  <si>
    <t>SALMETEROL Y FLUTICASONA SUSPENSION EN AEROSOL CADA GRAMO CONTIENE XINAFOATO DE SALMETEROL 0.33 MG PROPIONATO DE FLUTICASONA 0.67 MG ENVASE CON 120 DOSIS Y DISPOSITIVO INHALADOR</t>
  </si>
  <si>
    <t>010.000.0464</t>
  </si>
  <si>
    <t>CROMOGLICATO SUSPENSION AEROSOL CADA INHALADOR CONTIENE: 560 MG. ENVASE CON ESPACIADOR PARA 112 DOSIS DE 5 MG</t>
  </si>
  <si>
    <t>010.000.0472</t>
  </si>
  <si>
    <t>PREDNISONA 5 MG. ENVASE CON 20 TABLETAS</t>
  </si>
  <si>
    <t>010.000.0473</t>
  </si>
  <si>
    <t>PREDNISONA 50 MG. ENVASE CON 20 TABLETAS</t>
  </si>
  <si>
    <t>010.000.0474</t>
  </si>
  <si>
    <t>HIDROCORTISONA SUCCINATO SODICO DE LIOFILIZADO PARA SOLUCION INYECTABLE 100 MG. AMPULA 2ML. ENVASE CON 50 FRASCOS AMPULA Y 50 AMPOLLETAS CON 2 ML DE DILUYENTE</t>
  </si>
  <si>
    <t>010.000.0475</t>
  </si>
  <si>
    <t xml:space="preserve">HIDROCORTISONA  SOLUCION INYECTABLE 500 MG. ENVASE CON 50 AMPULAS Y DILUYENTE </t>
  </si>
  <si>
    <t>010.000.0476</t>
  </si>
  <si>
    <t>METILPREDNISOLONA SUCCINATO SODICO DE 500 MG/8ML. LIOFILIZADO PARA SOLUCION INYECTABLE. FRASCO AMPULA ENVASE CON 50 AMPULAS Y 50 AMPOLLETAS CON 8 ML DE DILUYENTE</t>
  </si>
  <si>
    <t>010.000.0477</t>
  </si>
  <si>
    <t>BECLOMETASONA SUSPENSION EN AEROSOL ENVASE CON INHALADOR CON 200 DOSIS DE 50 MICROGRAMOS</t>
  </si>
  <si>
    <t>010.000.0502</t>
  </si>
  <si>
    <t xml:space="preserve">DIGOXINA 0.25 MG. ENVASE CON 20 TABLETAS. </t>
  </si>
  <si>
    <t>010.000.0503</t>
  </si>
  <si>
    <t>DIGOXINA ELIXIR 0.05 MG/ML. CON FRASCO GOTERO. CON 60 ML</t>
  </si>
  <si>
    <t>010.000.0504</t>
  </si>
  <si>
    <t>DIGOXINA 0.5 MG/2ML. SOLUCION INYECTABLE. ENVASE CON 6 AMPOLLETAS DE 2ML.</t>
  </si>
  <si>
    <t>010.000.0514</t>
  </si>
  <si>
    <t>PARACETAMOL (ACETAMINOFEN)   100 MG. ENVASE CON  10 SUPOSITORIOS</t>
  </si>
  <si>
    <t>010.000.0522</t>
  </si>
  <si>
    <t>LIDOCAINA CLORHIDRATO DE SOLUCION INYECTABLE 100 MG. AMPOLLETA C/ 5ML.</t>
  </si>
  <si>
    <t>010.000.0523</t>
  </si>
  <si>
    <t xml:space="preserve">POTASIO SALES CONTIENE BICARBONATO DE POTASIO 766 MG , BITARTRATO DE POTASIO 460 mg , ACIDO CITRICO155 mg ENVASE CON 50 TABLETAS SOLUBLES </t>
  </si>
  <si>
    <t>010.000.0524</t>
  </si>
  <si>
    <t>POTASIO CLORURO DE SOLUCION INYECTABLE 1.49 GR/10ML. AMPOLLETA CON 10ML. ENVASE CON 50 AMPOLLETAS</t>
  </si>
  <si>
    <t>010.000.0525</t>
  </si>
  <si>
    <t>FENITOINA SODICO TABLETAS O CAPSULAS 100 MG ENVASE CON 50 TABLETAS</t>
  </si>
  <si>
    <t>010.000.0530</t>
  </si>
  <si>
    <t>PROPRANOLOL CLORHIDRATO DE ...40 MG. ENVASE CON 30 TABLETAS</t>
  </si>
  <si>
    <t>010.000.0539</t>
  </si>
  <si>
    <t>PROPRANOLOL CLORHIDRATO DE ...10 MG. ENVASE CON 30 TABLETAS</t>
  </si>
  <si>
    <t>010.000.0561</t>
  </si>
  <si>
    <t xml:space="preserve">CLORTALIDONA 50 MG. ENVASE CON 20 TABLETAS </t>
  </si>
  <si>
    <t>010.000.0566</t>
  </si>
  <si>
    <t>METILDOPA TABLETAS 250 MG. ENVASE CON 30 TABLETAS</t>
  </si>
  <si>
    <t>010.000.0568</t>
  </si>
  <si>
    <t>DIAZOXIDO SOLUCION INYECTABLE 300 MG. AMPO. 20ML.  CADA ML CONTIENE 15 MG DE DIAZOXIDO UN AMPULA</t>
  </si>
  <si>
    <t>010.000.0569</t>
  </si>
  <si>
    <t>NITROPRUSIATO DE SODIO SOLUCION INYECTABLE 50 MG./2ML ENVASE CON UN FRASCO AMPULA</t>
  </si>
  <si>
    <t>010.000.0570</t>
  </si>
  <si>
    <t>HIDRALAZINA CLORHIDRATO... 10 MGS. ENVASE CON  20 TABLETAS.</t>
  </si>
  <si>
    <t>010.000.0572</t>
  </si>
  <si>
    <t>METOPROLOL TARTRATO DE TABLETAS 100 MG.ENVASE CON 20 TABLETAS</t>
  </si>
  <si>
    <t>010.000.0573</t>
  </si>
  <si>
    <t>PRAZOSINA CLORHIDRATO DE...  1 MG ENVASE CON 30 CAPSULAS Ó COMPRIMIDOS</t>
  </si>
  <si>
    <t>010.000.0574</t>
  </si>
  <si>
    <t>CAPTOPRIL 25 MG. ENVASE CON 30 TABLETAS.</t>
  </si>
  <si>
    <t>010.000.0591</t>
  </si>
  <si>
    <t>TRINITRATO DE GLICERILO 0.8 MG. ENVASE 24 CAPSULAS O TABLETAS MASTICABLES</t>
  </si>
  <si>
    <t>010.000.0592</t>
  </si>
  <si>
    <t>ISOSORBIDA DINITRATO DE TABLETA SUBLINGUAL 5 MG. ENVASE CON 20 TABLETAS</t>
  </si>
  <si>
    <t>010.000.0593</t>
  </si>
  <si>
    <t>ISOSORBIDA DINITRATO DE TABLETA 10 MG. ENVASE CON 20 TABLETAS</t>
  </si>
  <si>
    <t>010.000.0596</t>
  </si>
  <si>
    <t>VERAPAMILO CLORHIDRATO DE  80 MG. GRAGEA O TABLETA RECUBIERTA ENVASE CON 20 GRAGEAS O TABLETAS RECUBIERTAS</t>
  </si>
  <si>
    <t>010.000.0597</t>
  </si>
  <si>
    <t>NIFEDIPINA CAPSULAS DE GELATINA BLANDA 10 MG.ENVASE CON 20 CAPSULAS</t>
  </si>
  <si>
    <t>010.000.0598</t>
  </si>
  <si>
    <t>VERAPAMILO CLORHIDRATO DE SOLUCION INYECTABLE 5 MG. AMPOLLETA CON 2ML. (2.5 MG/ML). UNA AMPOLLETA.</t>
  </si>
  <si>
    <t>010.000.0599</t>
  </si>
  <si>
    <t>NIFEDIPINO COMPRIMIDOS DE LIBERACION PROLONGADA 30 MG. ENVASE CON 30 COMPRIMIDOS</t>
  </si>
  <si>
    <t>010.000.0611</t>
  </si>
  <si>
    <t>EPINEFRINA (ADRENALINA) SOLUCION INYECTABLE   1MG./1ML.  AMPULA DE 1 ML ENVASE CON 50 AMPOLLETAS</t>
  </si>
  <si>
    <t>010.000.0612</t>
  </si>
  <si>
    <t>NOREPINEFRINA (NORADRENALINA) BITARTRATO DE SOLUCION INYECTABLE. AMPOLLETAS DE 4 MG/4ML. ENVASE CON 50 AMPOLLETAS DE 4 ML</t>
  </si>
  <si>
    <t>010.000.0614</t>
  </si>
  <si>
    <t>DOPAMINA CLORHIDRATO DE SOLUCION INYECTABLE 200 MG. AMPULA CON 5 ML. ENVASE CON 5 AMPULAS</t>
  </si>
  <si>
    <t>010.000.0615</t>
  </si>
  <si>
    <t>DOBUTAMINA CLORHIDRATO DE SOLUCION INYECTABLE 250 MG.FRASCO AMPULA 20ML.</t>
  </si>
  <si>
    <t>010.000.0621</t>
  </si>
  <si>
    <t>HEPARINA SODICA SOLUCION INYECTABLE 10 000 UI. FCO AMP DE 10ML. ENVASE CON 50 FRASCOS AMPULA</t>
  </si>
  <si>
    <t>010.000.0622</t>
  </si>
  <si>
    <t>HEPARINA  SODICA SOLUCION INYECTABLE 25000 U.I./5ML. (5000 U.I./ML) AMP. 5ML.ENVASE CON 50 FRASCOS AMPULA</t>
  </si>
  <si>
    <t>010.000.0625</t>
  </si>
  <si>
    <t>PROTAMINA SULFATO DE SOLUCION INYECTABLE 71.5 MG. UNA AMPOLLETA CON  5 ML.</t>
  </si>
  <si>
    <t>010.000.0626</t>
  </si>
  <si>
    <t>FITOMENADIONA SINTETICA  SOLUCION O EMULSION INYECTABLE 10 MG. (VITAMINA K) AMPO. 1ML. ENVASE CON 3 AMPULAS</t>
  </si>
  <si>
    <t>010.000.0641</t>
  </si>
  <si>
    <t>DEXTRAN SOLUCION INYECTABLE AL 10% CADA 100 ML CONTIENE DEXTRAN (40,000):10 GR., GLUCOSA 5 GR. ENVASE CON 500 ML</t>
  </si>
  <si>
    <t>010.000.0655</t>
  </si>
  <si>
    <t>BEZAFIBRATO 200 MG ENVASE CON 30 TABLETAS.</t>
  </si>
  <si>
    <t>010.000.0657</t>
  </si>
  <si>
    <t>PRAVASTATINA 10 MG.ENVASE CON 30 TABLETAS</t>
  </si>
  <si>
    <t>010.000.0801</t>
  </si>
  <si>
    <t xml:space="preserve">BAÑO COLOIDE (HARINA DE SOYA) 965 MG POLIVIDONA 20 MG POLVO, ENVASE CON UN SOBRE INDIVIDUAL DE 90 GRS </t>
  </si>
  <si>
    <t>010.000.0804</t>
  </si>
  <si>
    <t>OXIDO DE ZINC (LASSAR) PASTA CADA 100 G CONTIENE: OXIDO DE ZINC 25 G. ENVASE CON 30 G.</t>
  </si>
  <si>
    <t>010.000.0811</t>
  </si>
  <si>
    <t>FLUOCINOLONA ACETONIDO DE CREMA 0.1 MG./GR ENVASE CON 20 GR</t>
  </si>
  <si>
    <t>010.000.0813</t>
  </si>
  <si>
    <t>HIDROCORTISONA BUTIRATO DE... CREMA O POMADA 1 MG./ GR  ENVASE CON 15 GR</t>
  </si>
  <si>
    <t>010.000.0822</t>
  </si>
  <si>
    <t xml:space="preserve">BENZOILO, PEROXIDO DE...  EMULSIÓN O GEL DERMICO 5GR/100 ML.  ENV. C/50ML </t>
  </si>
  <si>
    <t>010.000.0831</t>
  </si>
  <si>
    <t xml:space="preserve">ALANTOINA Y ALQUITRAN DE HULLA. CADA ML. CONTIENE ALANTOINA: 20MG. ALQUITRAN DE HULLA: 9.4MG. SUSPENSION DERMICA  ENVASE 120 ML. </t>
  </si>
  <si>
    <t>010.000.0861</t>
  </si>
  <si>
    <t>BENCILO BENZOATO DE EMULSION DERMICA 300 MG/ML. ENVASE CON 120 ML</t>
  </si>
  <si>
    <t>010.000.0865</t>
  </si>
  <si>
    <t>PERMETRINA SOLUCION CADA 100 ML CONTINE 1 GR ENVASE CON 110 ML</t>
  </si>
  <si>
    <t>010.000.0871</t>
  </si>
  <si>
    <t>ALIBOUR POLVO COBRE 177 MG/GR. ZINC 619.5 MG/G; ALCANFOR 26.5 MGS. ENVASE CON 12 SOBRE DE 2.2 G.</t>
  </si>
  <si>
    <t>010.000.0872</t>
  </si>
  <si>
    <t>CLIOQUINOL (YODOCLOROHIDROXIQUINOLEINA) CREMA 30 MG/G. TUBO CON 20 GRS</t>
  </si>
  <si>
    <t>010.000.0891</t>
  </si>
  <si>
    <t>MICONAZOL NITRATO DE... CREMA 20 MG./ G  ENVASE CON 20 G</t>
  </si>
  <si>
    <t>010.000.0901</t>
  </si>
  <si>
    <t>PODOFILINO RESINA DE... SOLUCION DERMICA 250 MG./ML FRASCO CON 5 ML</t>
  </si>
  <si>
    <t>010.000.0903</t>
  </si>
  <si>
    <t>FLUOROURACILO UNGüENTO 50 MG./GR. TUBO CON 20 GR</t>
  </si>
  <si>
    <t>010.000.0904</t>
  </si>
  <si>
    <t>ACIDO RETINOICO  CADA 100 GR CONTIENE 0.05 G CREMA TUBO CON 20 GRS</t>
  </si>
  <si>
    <t>010.000.0906</t>
  </si>
  <si>
    <t xml:space="preserve">DAPSONA  TABLETAS  100 MG. ENVASE CON 1000 TABLETAS </t>
  </si>
  <si>
    <t>010.000.0910</t>
  </si>
  <si>
    <t>ACEITE DE ALMENDRAS DULCES, LANOLINA, GLICERINA, PROPILENGLICOL, SORBITOL. CREMA.ENVASE CON 235 ML.</t>
  </si>
  <si>
    <t>010.000.1005</t>
  </si>
  <si>
    <t>TIROXINA Y TRIYODOTIRONINA 100/20 MCGR ENVASE CON 50 TABLETAS</t>
  </si>
  <si>
    <t>010.000.1006</t>
  </si>
  <si>
    <t>CALCIO COMPRIMIDOS EFERVESCENTES  LACTATO GLUCONATO DE CALCIO 2.94 G CARBONATO DE CALCIO 300 MG EQUIVALENTE A 500 MG DE CALCIO IONIZABLE. ENVASE CON 12 COMPRIMIDOS.</t>
  </si>
  <si>
    <t>010.000.1007</t>
  </si>
  <si>
    <t>LEVOTIROXINA (SODICA) 100 MICROG. ENVASE CON 100 TABLETAS</t>
  </si>
  <si>
    <t>010.000.1022</t>
  </si>
  <si>
    <t>TIAMAZOL  TABLETAS 5 MG  ENVASE CON 20 TABLETAS</t>
  </si>
  <si>
    <t>010.000.1042</t>
  </si>
  <si>
    <t>GLIBENCLAMIDA TABLETAS 5 MG. ENVASE CON 50 TABLETAS</t>
  </si>
  <si>
    <t>010.000.1050</t>
  </si>
  <si>
    <t>INSULINA DE ACCION INTERMEDIA   (NPH) C/ML  CONTIENE  INSULINA HUMANA ISOFANA (ORIGEN ADN RECOMBINANTE) O ISULINA ZINC ISOFANA HUMANA (ORIGEN ADN RECOMBINANTE) 100 UI . ENVASE CON FRASCO AMPULA CON 10 ML.</t>
  </si>
  <si>
    <t>010.000.1051</t>
  </si>
  <si>
    <t>INSULINA HUMANA ACCION RAPIDA REGULAR  CADA ML CONTIENE INSULINA HUMANA (ORIGEN ADN RECOMBINANTE) O INSULINA ZINC HUMANA (ORIGEN ADN RECOMBINANTE)100 UI/ML SOLUCION INYECTABLE, FRASCO AMPULA CON 10 ML.</t>
  </si>
  <si>
    <t>010.000.1061</t>
  </si>
  <si>
    <t>TESTOTERONA SOLUCION INYECTABLE 250 MG./ML. ENVASE CON UN AMPULA</t>
  </si>
  <si>
    <t>010.000.1093</t>
  </si>
  <si>
    <t xml:space="preserve">DANAZOL 100 MG. ENVASE CON 50 CAPSULAS O COMPRIMIDOS </t>
  </si>
  <si>
    <t>010.000.1095</t>
  </si>
  <si>
    <t xml:space="preserve">CALCITRIOL  0.25 MICROGRAMOS, CAPSULAS DE GELATINA BLANDA.ENVASE 50 CAPSULAS  </t>
  </si>
  <si>
    <t>010.000.1096</t>
  </si>
  <si>
    <t>BROMOCRIPTINA MESILATO DE 2.5 MG. ENVASE CON 14 TABLETAS</t>
  </si>
  <si>
    <t>010.000.1097</t>
  </si>
  <si>
    <t>DESMOPRESINA  SOLUCION NASAL 0.1 MG./ML. 89 MICROGRAMOS POR ML, FRASCO NEBULIZADOR CON 2.5 ML</t>
  </si>
  <si>
    <t>010.000.1098</t>
  </si>
  <si>
    <t>VITAMINAS A.C.D. SOLUCION ORAL  CADA ML. CONTIENE Palmitato de retinol 7000 a 9000 UI , Acido ascórbico 80 a 125 mg, Colecalciferol 1400 a 1800 UI .ENVASE CON 15 ML</t>
  </si>
  <si>
    <t>010.000.1099</t>
  </si>
  <si>
    <t>DESMOPRESINA CADA TABLETAS CONTIENE ACETATO DE DESMOPRESINA EQUIVALENTE A 178 MICROGRAMOS DE DESMOPRESINA ENVASE CON 30 TABLETAS</t>
  </si>
  <si>
    <t>010.000.1206</t>
  </si>
  <si>
    <t>BUTILHIOSCINA BROMURO DE... ENVASE CON 10 GRAGEAS DE 10 MG.</t>
  </si>
  <si>
    <t>010.000.1207</t>
  </si>
  <si>
    <t>BUTILHIOSCINA BROMURO DE SOLUCION INYECTABLE 20 MG. ENVASE CON 3 AMPOLLETAS DE 1ML.</t>
  </si>
  <si>
    <t>010.000.1208</t>
  </si>
  <si>
    <t>CISAPRIDA SUSPENSION ORAL. 1 MG/ML. FRASCO CON 60 ML</t>
  </si>
  <si>
    <t>010.000.1209</t>
  </si>
  <si>
    <t>CISAPRIDA TABLETAS 5MG ENVASE CON 30 TABLETAS.</t>
  </si>
  <si>
    <t>010.000.1222</t>
  </si>
  <si>
    <t>ALUMINIO 350 MG/5 ML.SUSPENSIÓN ORAL. ENVASE CON 240 ML</t>
  </si>
  <si>
    <t>010.000.1223</t>
  </si>
  <si>
    <t>ALUMINIO Y MAGNESIO TABS MASTICABLES. CADA TABLETA CONTIENE: COMPLEJO DE ALUMINIO Y MAGENSIO EQUIVALENTE: HIDROXIDO DE ALUMINIO 200 MG., HIDROXIDO DE MAGENSIO 200 MG., O BIEN TRICILICLATO DE MAGENSIO 447.3 MG. ENVASE CON 50 TABLETAS</t>
  </si>
  <si>
    <t>010.000.1224</t>
  </si>
  <si>
    <t>ALUMINIO Y MAGNESIO SUSPENSION ORAL CADA 100 ML CONTIENEN: HIDROXIDO DE ALUMINIO 3.7 G HIDROXIDO DE MAGNESIO 4 G O TRISILICATO DE MAGNESIO 8.9 G ENVASE CON 240 ML</t>
  </si>
  <si>
    <t>010.000.1233</t>
  </si>
  <si>
    <t xml:space="preserve">RANITIDINA CLORHIDRATO DE... 150 MGS  ENVASE CON 20 TABLETAS O GRAGEAS </t>
  </si>
  <si>
    <t>010.000.1234</t>
  </si>
  <si>
    <t>RANITIDINA CLORHIDRATO DE... SOLUCION INYECTABLE 50 MG. ENVASE CON 5 AMPOLLETAS DE 2 ML.</t>
  </si>
  <si>
    <t>010.000.1241</t>
  </si>
  <si>
    <t>METOCLOPRAMIDA CLORHIDRATO DE SOLUCION INYECTABLE 10 MG. AMPO. 2ML. ENVASE CON 6 AMPULAS</t>
  </si>
  <si>
    <t>010.000.1242</t>
  </si>
  <si>
    <t>METOCLOPRAMIDA CLORHIDRATO DE TABLETAS 10 MG. ENVASE CON 20 TABLETAS</t>
  </si>
  <si>
    <t>010.000.1243</t>
  </si>
  <si>
    <t>METOCLOPRAMIDA MONOCLORHIDRATO DE SOLUCION ORAL 4 MG./ ML FCO CON GOTERO INTEGRADO ENVASE CON 20 ML</t>
  </si>
  <si>
    <t>010.000.1263</t>
  </si>
  <si>
    <t>BISMUTO SUBSALICILATO DE. SUSPENSIÓN ORAL 1.750 G/100 ML. ENVASE CON 240 ML</t>
  </si>
  <si>
    <t>010.000.1271</t>
  </si>
  <si>
    <t>PLANTAGO PSYLLIUM POLVO CADA 100 GR CONTIENE: POLVO DE CASCARA DE SEMILLA DE PLANTAGO PSYLLIUM 49.7 GR FRASCO CON 400 GRS</t>
  </si>
  <si>
    <t>010.000.1272</t>
  </si>
  <si>
    <t>SENOSIDOS A-B  8.6 MG. ENVASE CON 20 TABLETAS</t>
  </si>
  <si>
    <t>010.000.1277</t>
  </si>
  <si>
    <t>FOSFATO Y CITRATO DE SODIO SOLUCION PARA ENEMA 12 G / 100 ML ENVASE CON 133 ML Y CANULA RECTAL</t>
  </si>
  <si>
    <t>010.000.1282</t>
  </si>
  <si>
    <t>GLICERINA INFANTIL 1.380 G. SUPOSITORIO ENVASE CON 20 SUPOSITORIOS</t>
  </si>
  <si>
    <t>010.000.1308</t>
  </si>
  <si>
    <t xml:space="preserve">METRONIDAZOL TABLETAS RANURADAS 500 MG. ENVASE CON 30 TABLETAS </t>
  </si>
  <si>
    <t>010.000.1309</t>
  </si>
  <si>
    <t>METRONIDAZOL SOLUCION INYECTABLE 200 MG. AMPO. 10ML. ENVASE CON 2 AMPOLLETAS</t>
  </si>
  <si>
    <t>010.000.1310</t>
  </si>
  <si>
    <t>METRONIDAZOL 250 MG/5 ML. SUSPENSIÓN ORAL ENVASE CON 120 ML</t>
  </si>
  <si>
    <t>010.000.1311</t>
  </si>
  <si>
    <t>METRONIDAZOL SOLUCION INYECTABLE  CADA 100 ML. CONTIENE: METRONIDAZOL 500 MG. ENVASE CON 100 ML</t>
  </si>
  <si>
    <t>010.000.1314</t>
  </si>
  <si>
    <t>QUINFAMIDA 300 MG. TABLETA. ENVASE CON UNA TABLETA</t>
  </si>
  <si>
    <t>010.000.1344</t>
  </si>
  <si>
    <t>ALBENDAZOL TABLETAS 200 MG. ENVASE CON 2 TABLETAS.</t>
  </si>
  <si>
    <t>010.000.1345</t>
  </si>
  <si>
    <t>ALBENDAZOL 400 MG ENVASE CON 20 ML</t>
  </si>
  <si>
    <t>010.000.1363</t>
  </si>
  <si>
    <t>LIDOCAINA CON HIDROCORTISONA UNGÜENTO CADA 100 GR CONTIENE LIDOCAINA 5 G ACETATO DE HIDROCORTISONA 0.25 G SUBACETATO DE ALUINIO 3.50 G OXIDO DE ZINC 18 G ENVASE CON 20 G Y APLICADOR</t>
  </si>
  <si>
    <t>010.000.1364</t>
  </si>
  <si>
    <t>LIDOCAINA CON HIDROCORTISONA SUPOSITORIO LIDOCAINA 60 MG ACETATO DE HIDROCORTISONA 5 MG OXIDO DE ZINC 400 MG SUBACETATO DE ALUMINIO 50 MG ENVASE CON 6 SUPOSITORIOS</t>
  </si>
  <si>
    <t>010.000.1501</t>
  </si>
  <si>
    <t>ESTROGENOS CONJUGADOS DE ORIGEN EQUINO 0.625 MG. GRAGEAS O TABLETAS. ENVASE CON 42 GRAGEAS O TABLETAS</t>
  </si>
  <si>
    <t>010.000.1502</t>
  </si>
  <si>
    <t>ESTROGENOS CONJUGADOS DE ORIGEN EQUINO 1.250 MG. GRAGEAS. ENVASE CON 42 GRAGEAS</t>
  </si>
  <si>
    <t>010.000.1504</t>
  </si>
  <si>
    <t>ESTRADIOL SOLUCION INYECTABLE 10 MG VALERATO DE ESTRADIOL 1 ML. ENVASE CON UNA AMPOLLETA DE 1 ML.</t>
  </si>
  <si>
    <t>010.000.1506</t>
  </si>
  <si>
    <t>ESTROGENOS CONJUGADOS DE ORIGEN EQUINO CREMA VAGINAL 0.625 MG/G. ENVASE CON 43 G Y APLICADOR</t>
  </si>
  <si>
    <t>010.000.1508</t>
  </si>
  <si>
    <t>ESTROGENOS CONJUGADOS  DE ORIGEN EQUINOY MEDROXIPROGESTERONA GRAGEAS 0.625 MG Y 2.5 MG, ENVASE CON 28 GRAGEAS</t>
  </si>
  <si>
    <t>010.000.1521</t>
  </si>
  <si>
    <t>CLORMADINONA ACETATO DE... 2 MG TABLETAS. ENVASE CON 10  TABLETAS</t>
  </si>
  <si>
    <t>010.000.1541</t>
  </si>
  <si>
    <t>CARBETOCINA 100 MICROGRAMOS SOLUCION INYECTABLE ENVASE CON UNA AMPOLLETA</t>
  </si>
  <si>
    <t>010.000.1542</t>
  </si>
  <si>
    <t>OXITOCINA SOLUCION INYECTABLE 5 U.I. EN AMPOLLETA 1ML ENVASE CON 50 AMPOLLETAS</t>
  </si>
  <si>
    <t>010.000.1551</t>
  </si>
  <si>
    <t>ORCIPRENALINA SULFATO DE... SOLUCION INYECTABLE 0.5 MG. AMPOLLETA DE 1ML. ENVASE CON 3 AMPULAS</t>
  </si>
  <si>
    <t>010.000.1552</t>
  </si>
  <si>
    <t>ORCIPRENALINA, SULFATO DE... 20 MG. ENVASE CON 30 TABLETAS</t>
  </si>
  <si>
    <t>010.000.1561</t>
  </si>
  <si>
    <t>METRONIDAZOL OVULOS O TABLETAS VAGINALES 500 MG. ENVASE CON 10 Ov.</t>
  </si>
  <si>
    <t>010.000.1562</t>
  </si>
  <si>
    <t>NITROFURAL OVULOS VAGINALES 6 MG. ENVASE CON 6 OVULOS</t>
  </si>
  <si>
    <t>010.000.1566</t>
  </si>
  <si>
    <t>NISTATINA OVULOS O TABLETAS VAGINALES 100 000 U.I. ENVASE CON 12 OVULOS</t>
  </si>
  <si>
    <t>010.000.1591</t>
  </si>
  <si>
    <t>INMUNOGLOBULINA ANTI D SOLUCION INYECTABLE ENVASE CON FCO. AMPULA CON  DILUYENTE 0.300 MG.</t>
  </si>
  <si>
    <t>010.000.1700</t>
  </si>
  <si>
    <t>ACIDO FOLICO 4MG. TABLETA. ENVASE CON 90 TABLETAS</t>
  </si>
  <si>
    <t>010.000.1701</t>
  </si>
  <si>
    <t xml:space="preserve">FUMARATO FERROSO TABLETAS 200 MG.ENVASE CON 50 TABLETAS </t>
  </si>
  <si>
    <t>010.000.1702</t>
  </si>
  <si>
    <t>FUMARATO FERROSO SUSPENSIÓN ORAL 29 MG./ ML ENVASE CON 120 ML</t>
  </si>
  <si>
    <t>010.000.1703</t>
  </si>
  <si>
    <t>SULFATO FERROSO  200 MG TABLETAS ENVASE CON 30 TABLETAS</t>
  </si>
  <si>
    <t>010.000.1704</t>
  </si>
  <si>
    <t>SULFATO FERROSO SOLUCION ORAL CADA ML CONTIENE SULFATO FERROSO HEPTAHIDRATADO 125 MG EQUIVALENTE A 25 MG DE HIERRO ELEMENTAL FCO. GOTERO CON 15 ML</t>
  </si>
  <si>
    <t>010.000.1705</t>
  </si>
  <si>
    <t>HIERRO DEXTRAN SOLUCION INYECTABLE 100 MG. AMPULA 2ML. ENVASE CON 3 AMPULAS</t>
  </si>
  <si>
    <t>010.000.1706</t>
  </si>
  <si>
    <t>ACIDO FOLICO 5 MG. ENVASE CON  20 TABLETA</t>
  </si>
  <si>
    <t>010.000.1707</t>
  </si>
  <si>
    <t>ACIDO FOLINICO SOLUCION INYECTABLE 3 MG CADA AMPOLLETA O FRASCO AMPULA CONTIENE FOLINATO CALCICO EQUIVALENTE A 3 MG DE ACIDO FOLINICO  ENVASE C/6 AMPO</t>
  </si>
  <si>
    <t>010.000.1708</t>
  </si>
  <si>
    <t>HIDROXOCOBALAMINA SOLUCION INYECTABLE O LIOFILIZADO 100 MICROGRAMOS  AMPOLLETAS DE 2ML., ENVASE CON 3 AMPULAS Y DILUYENTE.</t>
  </si>
  <si>
    <t>010.000.1711</t>
  </si>
  <si>
    <t>ACIDO FOLICO TABLETAS 0.4 MG. ENVASE CON 90 TABLETAS.</t>
  </si>
  <si>
    <t>010.000.1714</t>
  </si>
  <si>
    <t>SACARATO FERRICO SOLUCION INYECTABLE EQUIVALENTE A 100 MG DE HIERRO ELEMENTAL. ENVASE CON 1 AMPOLLETA DE 5 ML</t>
  </si>
  <si>
    <t>010.000.1732</t>
  </si>
  <si>
    <t>MIDAZOLAM  O  CLORHIDRATO DE MIDAZOLAM SOLUCION INYECTABLE 5MG ENVASE CON 5 AMPOLLETAS CON 5 ML.</t>
  </si>
  <si>
    <t>040.000.2499</t>
  </si>
  <si>
    <t>ALPRAZOLAM TABLETAS 2 MG. ENVASE CON 30 TABLETAS</t>
  </si>
  <si>
    <t>040.000.2500</t>
  </si>
  <si>
    <t>ALPRAZOLAM TABLETAS DE 0.25 MG.ENVASE  CON 30 TAB.</t>
  </si>
  <si>
    <t>040.000.2601</t>
  </si>
  <si>
    <t>FENOBARBITAL TABLETAS 100 MG. ENVASE  20 TABLETAS</t>
  </si>
  <si>
    <t>040.000.2612</t>
  </si>
  <si>
    <t>CLONAZEPAM 2 MG. TABLETAS. ENVASE CON 30 TABLETAS.</t>
  </si>
  <si>
    <t>040.000.2613</t>
  </si>
  <si>
    <t>CLONAZEPAM SOLUCION ORAL 2.5 MG/ML  FRASCO GOTERO CON 10 ML</t>
  </si>
  <si>
    <t>040.000.2877</t>
  </si>
  <si>
    <t>CICLOPENTOLATO CLORHIDRATO DE SOLUCION OFTALMICA 10 MG. /ML. ENVASE GOT INTEGRAL 3ML.</t>
  </si>
  <si>
    <t>040.000.3204</t>
  </si>
  <si>
    <t>LEVOMEPROMAZINA MALEATO DE  25MG TABLETA ENVASE CON 20 TABLETAS</t>
  </si>
  <si>
    <t>040.000.3215</t>
  </si>
  <si>
    <t>DIAZEPAM TABLETAS  10 MG. ENVASE CON 20 TABLETAS</t>
  </si>
  <si>
    <t>040.000.3241</t>
  </si>
  <si>
    <t>TRIFLUOPERAZINA CLORHIDRATO 5MG ENVASE C/30 GRAGEAS O TABLETAS</t>
  </si>
  <si>
    <t>040.000.3251</t>
  </si>
  <si>
    <t>HALOPERIDOL TABLETAS 5 MG. ENVASE CON 20 TABLETAS</t>
  </si>
  <si>
    <t>040.000.3253</t>
  </si>
  <si>
    <t>HALOPERIDOL ... SOLUCION INYECTABLE 5 MG. ENVASE CON 6 AMPULAS</t>
  </si>
  <si>
    <t>040.000.3258</t>
  </si>
  <si>
    <t>RISPERIDONA TABLETAS 2 MG. ENVASE CON 40 TABLETAS</t>
  </si>
  <si>
    <t>040.000.3259</t>
  </si>
  <si>
    <t>CLOZAPINA 100 MG ENVASE CON 30 COMPRIMIDOS O TABLETAS</t>
  </si>
  <si>
    <t>040.000.3262</t>
  </si>
  <si>
    <t>RISPERIDONA SOLUCION ORAL CADA ML. CONTIENE 1 MG. ENVASE CON FRASCO CON 60 ML Y GOTERO DOSIFICADOR</t>
  </si>
  <si>
    <t>040.000.3302</t>
  </si>
  <si>
    <t>IMIPRAMINA CLORHIDRATO DE... ENVASE CON 20 GRAGEAS O TABLETAS 25 MG.</t>
  </si>
  <si>
    <t>040.000.3305</t>
  </si>
  <si>
    <t>AMITRIPTILINA CLORHIDRATO DE TABLETAS 25 MG. ENVASE CON 20 TABLETAS</t>
  </si>
  <si>
    <t>040.000.4026</t>
  </si>
  <si>
    <t>BUPRENORFINA CLORHIDRATO DE 0.3 MG ENVASE CON 6 AMPOLLETAS 1ML</t>
  </si>
  <si>
    <t>040.000.4029</t>
  </si>
  <si>
    <t>MORFINA PENTAHIDRATO SULFATO DE 30 MG. ENVASE CON 20 TABLETAS</t>
  </si>
  <si>
    <t>040.000.4054</t>
  </si>
  <si>
    <t xml:space="preserve">FLUMAZENIL 0.5MG SOLUCION INYECTABLE ENVASE CON 1 AMPULA DE 5ML </t>
  </si>
  <si>
    <t>040.000.4057</t>
  </si>
  <si>
    <t>MIDAZOLAM   O CLORHIDRATO DE MIDAZOLAM 15 MG. SOLUCION INYECTABLE. ENVASE CON 5 AMPOLLETAS CON 3 ML</t>
  </si>
  <si>
    <t>040.000.4060</t>
  </si>
  <si>
    <t>MIDAZOLAM  O CLORHIDRATO DE MIDAZOLAM SOLUCION INYECTABLE 50 MG. ENVASE CON 5 AMPOLLETAS DE 10 ML.</t>
  </si>
  <si>
    <t>040.000.4129</t>
  </si>
  <si>
    <t>ISOTRETINOINA 20 MG.  CAPSULAS ENVASE CON 30 CAPSULAS</t>
  </si>
  <si>
    <t>040.000.4477</t>
  </si>
  <si>
    <t>HALOPERIDOL  2MG / ML SOL. ORAL GOTAS FRASCO CON 15ML.</t>
  </si>
  <si>
    <t>040.000.4481</t>
  </si>
  <si>
    <t>HALOPERIDOL DECANOATO DE. SOLUCION INYECTABLE  50 MG./ML. ENVASE CON UNA AMPOLLETA CON UN ML</t>
  </si>
  <si>
    <t>040.000.4482</t>
  </si>
  <si>
    <t xml:space="preserve">BROMAZEPAM  3 MG. COMPRIMIDOS.ENVASE CON 30 COMPRIMIDOS  </t>
  </si>
  <si>
    <t>040.000.5478</t>
  </si>
  <si>
    <t>LORAZEPAM TABLETAS 1 MG.ENVASE CON 40 TABLETAS</t>
  </si>
  <si>
    <t>Clave</t>
  </si>
  <si>
    <t>Nombre Generico</t>
  </si>
  <si>
    <t>Cantiadad</t>
  </si>
  <si>
    <t>Marca</t>
  </si>
  <si>
    <t>Precio Medicamento</t>
  </si>
  <si>
    <t>Precio Distribución</t>
  </si>
  <si>
    <t>Suma:</t>
  </si>
  <si>
    <t>Importe Medicamento</t>
  </si>
  <si>
    <t>Suma Total Anual</t>
  </si>
  <si>
    <t>Importe de Distribución IVA incluido</t>
  </si>
  <si>
    <t>Costo de Distribución Total</t>
  </si>
  <si>
    <t>Suma Total Bianual</t>
  </si>
  <si>
    <t>Nombre de Proveedor : &gt;</t>
  </si>
  <si>
    <t>R.F.C.:&gt;</t>
  </si>
  <si>
    <t>Domicilio Fiscal: &gt;</t>
  </si>
  <si>
    <t>Telefonos:</t>
  </si>
  <si>
    <t xml:space="preserve">Celdas de Captura </t>
  </si>
  <si>
    <t>060.166.0103</t>
  </si>
  <si>
    <t xml:space="preserve"> CATETER P/VENOCLISIS  C/AGUJA  CAL. 24 G  LONG. 17 - 24 MM  DE POLITETRAFLUORETILENO O POLIURETANO (TEFLON)  RADIOPACO (TIPO JELLCO). CAJA C/50 PZAS.</t>
  </si>
  <si>
    <t>060.166.2836</t>
  </si>
  <si>
    <t xml:space="preserve"> CATETER P/ANESTESIA EPIDURAL. ESTERIL  DESECHABLE  CAL. 22 G.  LONGITUD 85 CMS DE PLASTICO TRANSPARENTE CON ACOTACIONES A 11 Y 16 CM  C/ADAPT. PARA PIVOTE METALICO DE JERINGA PIEZA</t>
  </si>
  <si>
    <t>060.167.2884</t>
  </si>
  <si>
    <t xml:space="preserve"> CATETER P/ANESTESIA EPIDURAL. ESTERIL  DESECHABLE  CAL. DE 18-19 G.  DE MATERIAL PLASTICO FLEXIBLE  RADIOPACO. RESISTENTE A ACODADURAS  C/MARCAS  INDELEBLES CM A CM INICIANDO A PARTIR DE 4.8 -5.5 CM DEL PRIMER ORIFICIO PROXIMAL HASTA 20 CMS CON PUNTA ROMA SIN ORIFICIO CON BORDES UNIFORMEMENTE REDONDEADOS CONORIFICIOS LATERALES DISTRIBUIDOS EN FORMA DE ESPIRAL EN 1/2 CMS A PARTIR DE LA PUNTA PROXIMAL Y CON LONGITUD DE 900-1050 MM PIEZA</t>
  </si>
  <si>
    <t>060.168.6603</t>
  </si>
  <si>
    <t xml:space="preserve"> CATETER P/VENOCLISIS  C/AGUJA  CAL. 14 G  LONG. 46 - 52 MM  DE POLITETRAFLUORETILENO O POLIURETANO (TEFLON)  RADIOPACO (TIPO JELLCO). CAJA C/50 PZAS.</t>
  </si>
  <si>
    <t>060.168.6629</t>
  </si>
  <si>
    <t xml:space="preserve"> CATETER P/VENOCLISIS  C/AGUJA  CAL. 16 G  LONG. 46 - 52 MM  DE POLITETRAFLUORETILENO O POLIURETANO (TEFLON)  RADIOPACO (TIPO JELLCO). CAJA C/50 PZAS.</t>
  </si>
  <si>
    <t>060.168.6645</t>
  </si>
  <si>
    <t xml:space="preserve"> CATETER P/VENOCLISIS  C/AGUJA  CAL. 18 G  LONG. 28 - 34 MM  DE POLITETRAFLUORETILENO O POLIURETANO (TEFLON)  RADIOPACO (TIPO JELLCO). CAJA C/50 PZAS.</t>
  </si>
  <si>
    <t>BENCILPENICILINA BENZATINICA COMPUESTA 1'200.000 U.  (BENZATINA BENCILPENICILINA 600,000 UI, BENCILPENICILINA PROCAINICA 300,000 UI, BENCILPENICILINA CRISTALINA 300,000 UI.) UN FCO. AMPULA Y DILUYENTE DE 3 ML.</t>
  </si>
  <si>
    <t>010.000.1939</t>
  </si>
  <si>
    <t xml:space="preserve"> CEFALEXINA 500 MG. ENVASE CON 20 TABLETAS O CAPSULAS                                                                                                     </t>
  </si>
  <si>
    <t>010.000.1940</t>
  </si>
  <si>
    <t xml:space="preserve"> DOXICICLINA CLORHIDRATADO DE CAPSULAS O TABLETAS 100 MG ENVASE CON 10 CAPSULAS O TABLETAS                                                                CAPSULAS O TABLETAS</t>
  </si>
  <si>
    <t>010.000.1941</t>
  </si>
  <si>
    <t>DOXICICLINA 50 mg., ENVASE CON 28 CAPSULAS O TABLETAS</t>
  </si>
  <si>
    <t>010.000.1951</t>
  </si>
  <si>
    <t>KANAMICINA  SOLUCION INYECTABLE 1 G. ENVASE CON UN FRASCO AMPULA</t>
  </si>
  <si>
    <t>010.000.1954</t>
  </si>
  <si>
    <t>GENTAMICINA BASE SOLUCION INYECTABLE 80 MG. AMPOLLETA DE 2 ML ENVASE CON UN AMPULA</t>
  </si>
  <si>
    <t>010.000.1955</t>
  </si>
  <si>
    <t>GENTAMICINA SOLUCION INYECTABLE 20 MG. AMPOLLETA DE 2 ML ENVASE CON UN AMPULA</t>
  </si>
  <si>
    <t>010.000.1956</t>
  </si>
  <si>
    <t>AMIKACINA SULFATO DE SOLUCION INYECTABLE 500 MG.  FCO AMP. O AMPO. 2ML. ENVASE CON 1 AMPULA.</t>
  </si>
  <si>
    <t>010.000.1957</t>
  </si>
  <si>
    <t>AMIKACINA SULFATO DE SOLUCION INYECTABLE 100 MG. FCO AMP. O AMPLLETA.. 2ML ENVASE CON 1 AMPULA.</t>
  </si>
  <si>
    <t>010.000.1971</t>
  </si>
  <si>
    <t>ERITROMICINA 500  MGS ENVASE CON 20 TABLETAS O CAPSULAS</t>
  </si>
  <si>
    <t>010.000.1972</t>
  </si>
  <si>
    <t>ERITROMICINA ESTEREATO O ETILSUCCINATO O ESTOLATO DE, DE POLVO O GRANULOS PARA SUSPENSION ORAL 250 MG/5ML  CON VASITO DOSIFICADOR 5 ML FRASCO CON 100 ML</t>
  </si>
  <si>
    <t>010.000.1973</t>
  </si>
  <si>
    <t>CLINDAMICINA FOSFATO DE SOLUCION INYECTABLE 300 MG. ENVASE CON UNA AMPOLLETA DE 2 ML</t>
  </si>
  <si>
    <t>010.000.1976</t>
  </si>
  <si>
    <t xml:space="preserve"> CLINDAMICINA FOSFATO DE 900 MG SOLUCION INYECTABLE ENVASE CON  50 ML                                                                       </t>
  </si>
  <si>
    <t>010.000.1981</t>
  </si>
  <si>
    <t xml:space="preserve">TETRACICLINA CLORHIDRATO DE... 250 MG ENVASE CON 10  TABLETAS O CAPSULAS </t>
  </si>
  <si>
    <t>010.000.1991</t>
  </si>
  <si>
    <t>CLORAMFENICOL CAPSULAS 500 MG ENVASE CON 20 CAPSULAS..</t>
  </si>
  <si>
    <t>010.000.1992</t>
  </si>
  <si>
    <t>CLORAMFENICOL SUCCINATO DE POLVO PARA SOLUCION INYECTABLE 1 GR.  UN FCO. AMPULA Y  DILUYENTE 5 ML</t>
  </si>
  <si>
    <t>010.000.2012</t>
  </si>
  <si>
    <t>ANFOTERICINA B  LIOFILIZADO PARA SOLUCION INYECTABLE 50 MG.FCO. AMPULA</t>
  </si>
  <si>
    <t>010.000.2016</t>
  </si>
  <si>
    <t>KETOCONAZOL TABLETAS 200 MG. ENVASE CON  10 TABLETAS</t>
  </si>
  <si>
    <t>010.000.2018</t>
  </si>
  <si>
    <t>ITRACONAZOL CAPSULAS 100 MG. ENVASE CON 15 CAPSULAS</t>
  </si>
  <si>
    <t>010.000.2024</t>
  </si>
  <si>
    <t>ISOCONAZOL CREMA CADA 100 G CONTIENE NITRATO DE ISOCONAZOL 1 G. ENVASE CON 20 G</t>
  </si>
  <si>
    <t>010.000.2030</t>
  </si>
  <si>
    <t xml:space="preserve">CLOROQUINA FOSFATO DE...  150 MG TIRA RIGIDA O FLEXIBLE C 1000 TABLETAS </t>
  </si>
  <si>
    <t>010.000.2031</t>
  </si>
  <si>
    <t>PRIMAQUINA FOSFATO DE...  5 MG ENVASE CON 20 TABLETAS</t>
  </si>
  <si>
    <t>010.000.2032</t>
  </si>
  <si>
    <t>PRIMAQUINA FOSFATO DE...  15 MG ENVASE CON 20 TABLETAS</t>
  </si>
  <si>
    <t>010.000.2040</t>
  </si>
  <si>
    <t>PRAZIQUANTEL TABLETAS 600 MG ENVASE CON 25 TABLETAS</t>
  </si>
  <si>
    <t>010.000.2096</t>
  </si>
  <si>
    <t>TRAMADOL-PARACETAMOL 37.5 MG/325MG ENVASE CON 20 TABLETAS</t>
  </si>
  <si>
    <t>010.000.2098</t>
  </si>
  <si>
    <t>BUPRENORFINA 20 MG ENVASE CON 4 PARCHES</t>
  </si>
  <si>
    <t>010.000.2104</t>
  </si>
  <si>
    <t>MORFINA SULFATO DE... TABLETAS O CAPSULAS DE LIBERACION PROLONGADA 100 MG.ENVASE CON  40 TABLETAS O CAPSULAS.</t>
  </si>
  <si>
    <t>010.000.2105</t>
  </si>
  <si>
    <t>MORFINA SULFATO DE... TABLETAS O CAPSULAS DE LIBERACION PROLONGADA 60 MG ENVASE CON  40 TABLETAS O CAPSULAS.</t>
  </si>
  <si>
    <t>010.000.2106</t>
  </si>
  <si>
    <t>TRAMADOL CLORHIDRATO DE ... 100 MGS/2ML SOLUCION INYECTABLE, ENVASE CON 5 AMPOLLETAS</t>
  </si>
  <si>
    <t>010.000.2109</t>
  </si>
  <si>
    <t>MIDAZOLAM MALEATO DE TABLETAS 7.5 MG ENVASE CON 30 TABLETAS</t>
  </si>
  <si>
    <t>010.000.2111</t>
  </si>
  <si>
    <t xml:space="preserve"> AMLODIPINO BESILATO  O MALEATO TABLETAS 5 MGS ENVASE CON 10 TABLETAS                                                                                             </t>
  </si>
  <si>
    <t>010.000.2113</t>
  </si>
  <si>
    <t>HIDROMORFONA CLORHIDRATO TABLETAS 2 MG. ENVASE CON 100 TABLETAS</t>
  </si>
  <si>
    <t>010.000.2114</t>
  </si>
  <si>
    <t>FELODIPINO TABLETAS DE LIBERACION PROLONGADA 5 MG.ENVASE CON 10 TABLETAS</t>
  </si>
  <si>
    <t>010.000.2116</t>
  </si>
  <si>
    <t xml:space="preserve"> HIDRALAZINA SOLUCION INYECTABLE 10 MG ENVASE CON 5 AMPOLLETAS DE 1 ML                                                                                  AMPOLLETAS</t>
  </si>
  <si>
    <t>010.000.2118</t>
  </si>
  <si>
    <t>ACEITE DE ALMENDRAS DULCES E HIDROXIDO DE CALCIO CREMA.FRASCO CON 240 ML.</t>
  </si>
  <si>
    <t>010.000.2119</t>
  </si>
  <si>
    <t>BETAMETASONA DIPRIONATO DE UNGÜENTO 64 MG./100 GR  ENVASE CON 30 GR</t>
  </si>
  <si>
    <t>010.000.2123</t>
  </si>
  <si>
    <t>MUPIROCINA POMADA 2 G/100 GR ENVASE CON 15 GR</t>
  </si>
  <si>
    <t>010.000.2124</t>
  </si>
  <si>
    <t>PADIMATO, PARSOL MCX Y PARSOL 1789. CREMA ENVASE CON 125 GRS</t>
  </si>
  <si>
    <t>010.000.2126</t>
  </si>
  <si>
    <t>ACICLOVIR TABLETAS DE 400 MG.ENVASE CON 35 TABLETAS.</t>
  </si>
  <si>
    <t>010.000.2127</t>
  </si>
  <si>
    <t>AMOXICILINA TRIHIDRATADA POLVO PARA RECONSTRUIR, 500 MG/5 ML. SUSPENSION ORAL. ENVASE CON 75 ML CADA FRASCO CON POLVO CONTIENE AMOXICILINA TRIHIDRATADA EQUIVALENTE A 7.5 G. DE AMOXICILINA</t>
  </si>
  <si>
    <t>010.000.2128</t>
  </si>
  <si>
    <t xml:space="preserve"> EQUIPO PARA ANESTESIA EPIDURAL CONTIENE  AGUJA MODELO TOUHY CALIBRE 17 G LONGITUD 75-91 MM SUJETADOR FILTRANTE DE 0.2 MICRAS CATETER EPIDURAL CALIBRE 19 LONGITUD 900 A 1050 MM RADIOPACO CON ADAPTADOR LAUER  AGUJA MODELO TOUHY CALIBRE 17 G LONGITUD 75-91 MM SUJETADOR FILTRANTE DE 0.2 MICRAS CATETER EPIDURAL CALIBRE 19 LONGITUD 900 A 1050 MM RADIOPACO CON ADAPTADOR LAUER  MACHO 3 AGUJAS HIPODERMICAS DE CALIBRE 18 G X 38 MM 25G X 16 MM Y 21  G X 38 MM JERINGA PARA TECNICA DE PERDIDA DE RESISTENCIA DE 10 ML JERINGA DE 3 ML JERINGA DE 20 ML 4 GASAS SECAS DE 10 X 10 CM SOLUCION DE IODOPOVIDONA 40 ML 3 APLICADORES CHAROLA PARA ANTISEPTICO CAMPO HENDIDO CAMPO DE TRABAJO ESTERIL Y DESECHABLE EQUIPO</t>
  </si>
  <si>
    <t>060.345.3788</t>
  </si>
  <si>
    <t xml:space="preserve"> EQUIPO PARA ANESTESIA MIXTA EPIDURAL / SUBDURAL CONTIENE  AGUJA MODELO TOUHY CON DIRECCIONADOR DE FLUJO CALIBRE 17G LONGITUD 75 91 MM AGUJA ESPINAL WITHACRE CON DIRECCIONADOR DE FLUJO 27 G LONGITUD 115.8 A 122.2 MM SUJETADOR FILTRANTE O SUJETADOR Y FILTRO DE 0.2 MICRAS CATETER EPIDURAL CALIBRE 19G LONGITUD 900 A  1050 MM RADIOPACO, CON ADAPTADOR LUER MACHO JERINGA DE PLASTICO DE 20 ML JERINGA DE PLASTICO DE 10 ML JERINGA DE PLASTICO DE 10 ML PARA TECNICA DE PERDIDA DE RESISTETNCIA JERINGA DE PLASTICO DE 3 ML 3 AGUJAS HIPODERMICAS DE CALIBRE 18G X 38 MM 25 G X 16 MM Y 21 G X 38 MM 4 GASAS SECAS SOLUCION IODOPOVIDONA, 40 ML 3 APLICADORES CHAROLA PARA ANTISEPTICO CAMPO HENDIDO CAMPO DE TRABAJO ESTERIL Y DESECHABLE. EQUIPO.</t>
  </si>
  <si>
    <t>060.436.0057</t>
  </si>
  <si>
    <t xml:space="preserve"> GASA SECA CORTADA DE ALGODON  LARGO: 7.5 CM.  ANCHO: 5 CM. 12 CAPAS DE TEJIDO 20 X 12 EN VASE CON 200 PIEZAS.</t>
  </si>
  <si>
    <t>060.436.0107</t>
  </si>
  <si>
    <t xml:space="preserve"> GASA SECA CORTADA DE ALGODON  LARGO: 10 CM.  ANCHO: 10 CM. 12 CAPAS DE TIDO 20 X 12 ENVASE CON 200. PIEZAS.</t>
  </si>
  <si>
    <t>060.436.0115</t>
  </si>
  <si>
    <t xml:space="preserve"> GASA SECA CORTADA 5 X 5 CM. PAQ. C/200 PIEZAS.</t>
  </si>
  <si>
    <t>060.436.0206</t>
  </si>
  <si>
    <t xml:space="preserve"> GASA SIMPLE SECA  LARGO  91 M. ANCHO 91 CM.  DE ALGODON TIPO HOSPITAL ROLLO TEJIDO PLANO  DOBLADO. ROLLO.</t>
  </si>
  <si>
    <t>060.436.0552</t>
  </si>
  <si>
    <t xml:space="preserve"> GASA SECA CORTADA, DE ALGODON CON TRAMA OPACA A LOS RAYOS X.  LARGO 10 CM. ANCHO. 10 CM.  PAQUETE 200 PIEZAS</t>
  </si>
  <si>
    <t>060.436.0693</t>
  </si>
  <si>
    <t xml:space="preserve"> GASA SECA CORTADA DE ALGODON CON MARCA OPACA A LOS RAYOS X ESTERIL MEDIDAS 10 X 10 CM. ENVASE CON 10 PIEZAS.</t>
  </si>
  <si>
    <t>060.532.0084</t>
  </si>
  <si>
    <t xml:space="preserve"> EQUIPO P/VENOCLISIS S/AGUJA  ESTERIL  DESECHABLE  MICROGOTERO. EQUIPO</t>
  </si>
  <si>
    <t>060.532.0167</t>
  </si>
  <si>
    <t xml:space="preserve"> EQUIPO P/VENOCLISIS S/AGUJA  ESTERIL  DESECHABLE  NORMOGOTERO. EQUIPO</t>
  </si>
  <si>
    <t>060.532.0175</t>
  </si>
  <si>
    <t xml:space="preserve"> EQUIPO P/TRANSFUSION C/FILTRO S/AGUJA EQUIPO</t>
  </si>
  <si>
    <t>060.598.0010</t>
  </si>
  <si>
    <t xml:space="preserve"> LLAVE DE 4 VIAS CON MARCAS INDICADORAS DEL SENTIDO EN QUE FLUYEN LAS SOLUCIONES Y POSICION DE CERRADO. CON ADITAMENTO DE CIERRE LUER LOCK MOVIL  TUBO DE EXTENS. REMOVIBLE DE PLASTICO GRADO MEDICO LONG. 80 CMS X DIAM. INT. 2.7 MM MINI MO CONECTOR LUER LOCK HEMBRA EN EL EXTREMO DEL TUBO QUE SE CONECTA CON LA LLAVE Y CONECTOR LUER MACHO EN EL EXTREMO PROXIMAL CON ADITAMENTO DE CIERRE LUER LOCK MOVIL DESECHABLE PIEZA</t>
  </si>
  <si>
    <t>060.598.0036</t>
  </si>
  <si>
    <t xml:space="preserve"> LLAVE DE 3 VIAS DE PLASTICO RIGIDO  C/TUBO DE EXT. DE CLORURO POLIVINIL 80 CMS. LONG. (DESECH) PIEZA</t>
  </si>
  <si>
    <t>060.598.0226</t>
  </si>
  <si>
    <t xml:space="preserve"> LLAVE DE 4 VIAS DE PLASTICO RIGIDO S/TUBO DE EXT. ESTERIL  (DESECH) PIEZA</t>
  </si>
  <si>
    <t>060.859.0519</t>
  </si>
  <si>
    <t xml:space="preserve"> TAPONES LUER LOCK PARA CATETER DE HICKMAN PARA HEPARINIZACION ESTERIL Y DESECHABLE.</t>
  </si>
  <si>
    <t>060.953.0209</t>
  </si>
  <si>
    <t xml:space="preserve"> VENDA DE GASA DE ALGODÓN (BASTON).  ANCHO 5 CM. LONG. 2.7 M. PIEZA</t>
  </si>
  <si>
    <t>060.953.0217</t>
  </si>
  <si>
    <t xml:space="preserve"> VENDA DE GASA DE 1.8 CMS X 2.7 MTS   (BASTON). PIEZA.</t>
  </si>
  <si>
    <t>060.953.0456</t>
  </si>
  <si>
    <t xml:space="preserve"> VENDA ENYESADA  ANCHO 5 CM.   GASA DE ALGODON  RECUBIERTA DE UNA CAPA  UNIFORME DE YESO GRADO MEDICO. LONG. 2.75 MTS. C/12 PIEZAS.</t>
  </si>
  <si>
    <t>060.953.0555</t>
  </si>
  <si>
    <t xml:space="preserve"> VENDA ENYESADA  ANCHO 10 CM.   GASA DE ALGODON  RECUBIERTA DE UNA CAPA  UNIFORME DE YESO  GRADO MEDICO. LONG. 2.75 MTS. C/12 PIEZAS.</t>
  </si>
  <si>
    <t>060.953.0571</t>
  </si>
  <si>
    <t xml:space="preserve"> VENDA ENYESADA  ANCHO 15 CM.   GASA DE ALGODON  RECUBIERTA DE UNA CAPA  UNIFORME DE YESO  GRADO MEDICO. LONG. 2.75 MTS. C/12 PIEZAS.</t>
  </si>
  <si>
    <t>060.953.0597</t>
  </si>
  <si>
    <t xml:space="preserve"> VENDA ENYESADA  ANCHO 20 CM.   GASA DE ALGODON  RECUBIERTA DE UNA CAPA  UNIFORME DE YESO  GRADO MEDICO. LONG. 2.75 MTS. C/12 PIEZAS.</t>
  </si>
  <si>
    <t>060.953.1603</t>
  </si>
  <si>
    <t xml:space="preserve"> VENDA DE GASA DE ALGODÓN (BASTON). ANCHO 10 CM. LONG. 2.7 M. PIEZA</t>
  </si>
  <si>
    <t>060.999.0025</t>
  </si>
  <si>
    <t xml:space="preserve"> EQUIPO PARA TRANSFUSION  PARA BOLSA DE SANGRE  CON FILTRO  CON MEDIDOR DE VOLUMEN DE 100  ML  Y ESCALA EN ML ESTERIL  DESECHABLE. PIEZA</t>
  </si>
  <si>
    <t>060.999.0074</t>
  </si>
  <si>
    <t>EQUIPO PARA APLICACION DE NUTRICION PARENTERAL PARA APLICACION DE SOLUCIONES PARENTERALES PARA USARSE CON BOMBA DE INFUSION DE PLASTICO GRADO MEDICO</t>
  </si>
  <si>
    <t>060.999.0160</t>
  </si>
  <si>
    <t>CLOROTIAZIDA  (HIDROCLOROTIAZIDA)TABLETAS 25 MG. ENVASE CON 20 TABLETAS.</t>
  </si>
  <si>
    <t>010.000.2302</t>
  </si>
  <si>
    <t>ACETAZOLAMIDA TABLETAS 250 MG. ENVASE CON 20 TABLETAS</t>
  </si>
  <si>
    <t>010.000.2304</t>
  </si>
  <si>
    <t>ESPIRONOLACTONA TABLETAS 25 MG ENVASE CON 20 TABLETAS</t>
  </si>
  <si>
    <t>010.000.2306</t>
  </si>
  <si>
    <t>MANITOL 20% SOLUCION INYECTABLE S/ENVASE ENVASE CON 250ML</t>
  </si>
  <si>
    <t>010.000.2307</t>
  </si>
  <si>
    <t>FUROSEMIDA TABLETAS 40 MG. ENVASE CON 20 TABLETAS</t>
  </si>
  <si>
    <t>010.000.2308</t>
  </si>
  <si>
    <t>FUROSEMIDA SOLUCION INYECTABLE 20 MG. AMPOLLETAS DE 2 ML ENVASE CON 5 AMPULAS</t>
  </si>
  <si>
    <t>010.000.2331</t>
  </si>
  <si>
    <t>FENAZOPIRIDINA TABLETAS 100 MG.ENVASE CON 20 TABLETAS</t>
  </si>
  <si>
    <t>010.000.2344</t>
  </si>
  <si>
    <t>SOLUCION PARA DIALISIS PERITONEAL AL 4.25%  ENVASE CON 2000 MLCADA 100 ML CONTIENE GLUCOSA 4.25 G. MILIEQUIVALENTES POR LITRO SODIO 132, CALCIO 3.5, M</t>
  </si>
  <si>
    <t>010.000.2349</t>
  </si>
  <si>
    <t>SOLUCION PARA DIALISIS PERITONEAL 4.25%  ENVASE CON BOLSA DE 2000ML Y CON SISTEMA INTEGRADO DE TUBERIA EN "Y" Y EN EL OTRO EXTREMO BOLSA DE DRENAJE, CON CONECTOR TIPO LUER LOCK Y TAPON CON ANTISEPTICO  (Ver anexo)</t>
  </si>
  <si>
    <t>010.000.2354</t>
  </si>
  <si>
    <t>SOLUCION DIALISIS PERITONEAL BAJA EN MAGENSIO   AL 4.25%. CADA 100 ML CONTIENE GLUCOSA MONOHIDRATADA: 4.25 G CLORURO DE SODIO 538 MG CLORURO DE CALCIO</t>
  </si>
  <si>
    <t>010.000.2356</t>
  </si>
  <si>
    <t>SOLUCION DIALISIS PERITONEAL BAJA EN MAGENSIO CON SISTEMA DE DOBLE BOLSA AL 1.5%. CADA 100 ML CONTIENE GLUCOSA MONOHIDRATADA: 1.5 G</t>
  </si>
  <si>
    <t>010.000.2403</t>
  </si>
  <si>
    <t>ESTREPTOMICINA SULFATO DE POLVO PARA SOLUCION INYECTABLE 1 GR. AMPULA DE 2 ML. ENVASE CON UN AMPULA</t>
  </si>
  <si>
    <t>010.000.2404</t>
  </si>
  <si>
    <t>ISONIAZIDA TABLETAS 100 MG. ENVASE CON 200 TABLETAS</t>
  </si>
  <si>
    <t>010.000.2405</t>
  </si>
  <si>
    <t>ETAMBUTOL CLORHIDRATO DE 400 MG.ENVASE CON 50 TABLETAS</t>
  </si>
  <si>
    <t>010.000.2409</t>
  </si>
  <si>
    <t xml:space="preserve">RIFAMPICINA 300 MG.ENVASE CON 1000 CAPSULAS O COMPRIMIDOS </t>
  </si>
  <si>
    <t>010.000.2410</t>
  </si>
  <si>
    <t>RIFAMPICINA SUSPENSION ORAL 100 MG/ 5 ML ENVASE CON 120 ML Y VASO DOSIFICADOR DE 5 ML</t>
  </si>
  <si>
    <t>010.000.2413</t>
  </si>
  <si>
    <t>PIRAZINAMIDA 500 MG. ENVASE CON 50 TABLETAS</t>
  </si>
  <si>
    <t>010.000.2416</t>
  </si>
  <si>
    <t>ISONIAZIDA Y ETAMBUTOL, COMPRIMIDOS Y GRAGEAS 100 mg./300 mg. ENVASE CON 100 GRAGEAS</t>
  </si>
  <si>
    <t>010.000.2417</t>
  </si>
  <si>
    <t>ISONIAZIDA 400 MG /RIFAMPICINA 300 MG TABLETA RECUBIERTA ENVASE CON 90 TABLETAS RECUBIERTAS</t>
  </si>
  <si>
    <t>010.000.2418</t>
  </si>
  <si>
    <t>ISONIAZIDA 75 MG /RIFAMPICINA 150 MG/PIRAZINAMIDA 400 MG/CLORHIDRATO DE ETAMBUTOL 300 MG TABLETA  ENVASE CON 240 TABLETAS</t>
  </si>
  <si>
    <t>010.000.2431</t>
  </si>
  <si>
    <t>DEXTROMETORFANO JARABE  BROMHIDRATO DE... 15 MG/5 ML. S/ENVASE. ENVASE CON 60 ML Y DOSIFICIADOR</t>
  </si>
  <si>
    <t>010.000.2435</t>
  </si>
  <si>
    <t>BENZONATATO SUPOSITORIOS 50 MG. ENVASE CON 6 SUPOSITORIOS</t>
  </si>
  <si>
    <t>010.000.2462</t>
  </si>
  <si>
    <t>AMBROXOL CLORHIDRATADO DE COMPRIMIDOS 30 MG. ENVASE CON 20 COMPRIMIDOS</t>
  </si>
  <si>
    <t>010.000.2463</t>
  </si>
  <si>
    <t>AMBROXOL CLORHIDRATADO DE SOLUCION ORAL 300 MG/100 ML. ENVASE CON 120 ML</t>
  </si>
  <si>
    <t>010.000.2471</t>
  </si>
  <si>
    <t>CLORFENAMINA COMPUESTA PARACETAMOL 500 MG CAFEINA 25 MG CLORHIDRATO DE FENILEFRINA 5 MG MALEATO DE CLORFENAMINA 4 MG. ENVASE CON 10 TABLETAS</t>
  </si>
  <si>
    <t>010.000.2482</t>
  </si>
  <si>
    <t>PREDNISOLONA SOLUCION ORAL CADA 100 ML CONTIENE FOSFATO SODICO DE PREDNISOLONA EQUIVALENTE A 100 MG. ENVASE CON FRASCO DE 100 ML Y VASO GRADUADO DE 20 ML</t>
  </si>
  <si>
    <t>010.000.2501</t>
  </si>
  <si>
    <t>ENALAPRIL MALEATO O LISINOPRIL  O RAMIPRIL  TABLETA O CAPSULA 10 MG. ENVASE CON 30 TABLETAS</t>
  </si>
  <si>
    <t>010.000.2503</t>
  </si>
  <si>
    <t>ALOPURINOL 100 MG. TABLETAS ENVASE CON  50 TAB.</t>
  </si>
  <si>
    <t>010.000.2504</t>
  </si>
  <si>
    <t>KETOPROFENO CAPSULAS 100 MG. ENVASE CON 15 CAPSULAS</t>
  </si>
  <si>
    <t>010.000.2508</t>
  </si>
  <si>
    <t>BECLOMETASONA SUSPENSION EN AEROSOL CADA INHALADOR CONTIENE DIPROPIONATODE BECLOMETASONA 50 MG ENVASE CON INHALADOR CON 200 DOSIS DE 250 MICROGRAMOS</t>
  </si>
  <si>
    <t>010.000.2510</t>
  </si>
  <si>
    <t>BENCILPENICILINA PROCAINA POLVO/SUSPENSION INYECTABLE 2 400 000 UI. UN FCO. AMPULA. CON DILUYENTE</t>
  </si>
  <si>
    <t>010.000.2520</t>
  </si>
  <si>
    <t xml:space="preserve"> LOSARTAN POTASICO GRAGEAS O COMPRIMIDOS RECUBIERTOS 50 MG. ENVASE CON 30 GRAGEAS O COMPRIMIDOS RECUBIERTOS</t>
  </si>
  <si>
    <t>010.000.2523</t>
  </si>
  <si>
    <t>NITAZOXANIDA 500 MG GRAGEAS  O TABLETAS ENVASE CON 6 GRAGEAS O TABLETAS</t>
  </si>
  <si>
    <t>010.000.2540</t>
  </si>
  <si>
    <t>TELMISARTAN 40 MG TABLETAS. ENVASE CON 30 TABLETAS</t>
  </si>
  <si>
    <t>010.000.2542</t>
  </si>
  <si>
    <t>TELMISARTAN-HIDROCLOROTIAZIDA CADA TABLETA CONTIENE TELMISARTAN 80 MG, HIDROCOLOROTIAZIDA 12.5 MG ENVASE CON 14 TABLETAS</t>
  </si>
  <si>
    <t>010.000.2602</t>
  </si>
  <si>
    <t>FENOBARBITAL TABLETAS 15 MG.   ENVASE10 TABLETAS</t>
  </si>
  <si>
    <t>010.000.2608</t>
  </si>
  <si>
    <t>CARBAMAZEPINA 200 MG. ENVASE CON 20 TABLETAS</t>
  </si>
  <si>
    <t>010.000.2609</t>
  </si>
  <si>
    <t>CARBAMAZEPINA SUSPENSION ORAL 100 MG./5 ML. Y VASO DOSIFICADO DE 5 ML. ENVASE CON 120 ML</t>
  </si>
  <si>
    <t>010.000.2610</t>
  </si>
  <si>
    <t>FENITOINA SODICA  TABLETAS O CAPSULA DE ACCION RAPIDA 30 MG ENVASE CON 50 TABLETAS</t>
  </si>
  <si>
    <t>010.000.2611</t>
  </si>
  <si>
    <t>FENITOINA  SUSPENSION ORAL 37.5 MG/5ML Y VASO DOSIFICADOR 5ML. ENVASE CON 120 ML</t>
  </si>
  <si>
    <t>010.000.2614</t>
  </si>
  <si>
    <t>CLONAZEPAM SOLUCION INYECTABLE 1 MG. ENVASE CON 5 AMPULAS</t>
  </si>
  <si>
    <t>010.000.2619</t>
  </si>
  <si>
    <t>FENOBARBITAL ELIXIR 20 MG/5 ML. ENVASE 60 MLY VASITO DOSIFICADOR 5 ML</t>
  </si>
  <si>
    <t>010.000.2620</t>
  </si>
  <si>
    <t>ACIDO VALPROICO CAPSULAS 250 MG ENVASE CON 60 CAPSULAS.</t>
  </si>
  <si>
    <t>010.000.2622</t>
  </si>
  <si>
    <t>VALPROATO DE MAGNESIO TABLETAS CON CUBIERTA ENTERICA 200 MG. ( EQUIVALENTE A 185.6 MG. DE ACIDO VALPROICO).ENVASE CON 40 TABLETAS</t>
  </si>
  <si>
    <t>010.000.2623</t>
  </si>
  <si>
    <t>VALPROATO DE MAGNESIO SOLUCION ORAL EQUIVALENTE A  186 MG / ML  DE ACIDO VALPROICO.ENVASE CON 40 ML</t>
  </si>
  <si>
    <t>010.000.2624</t>
  </si>
  <si>
    <t>FENITOINA  SODICA SOLUCION INYECTABLE  250 MG./ 5 ML ENVASE CON 1 AMPOLLETA</t>
  </si>
  <si>
    <t>010.000.2651</t>
  </si>
  <si>
    <t>TRIHEXIFENIDILO 5 MG, ENVASE CON 50 TABLETAS</t>
  </si>
  <si>
    <t>010.000.2652</t>
  </si>
  <si>
    <t xml:space="preserve">BIPERIDENO CLORHIDRATO DE 2 MG. ENVASE CON 50 TABLETAS </t>
  </si>
  <si>
    <t>010.000.2653</t>
  </si>
  <si>
    <t>BIPERIDENO LACTATO DE SOLUCION INYECTABLE 5 MG. AMPOLLETA DE 1 ML. ENVASE CON 5 AMP.</t>
  </si>
  <si>
    <t>010.000.2654</t>
  </si>
  <si>
    <t>LEVODOPA Y CARBIDOPA TABLETAS 250 MG./25 MG. ENVASE CON 100 TABLETAS</t>
  </si>
  <si>
    <t>010.000.2707</t>
  </si>
  <si>
    <t>ACIDO ASCORBICO TABLETAS 100 MG. ENVASE CON 20 TAB.</t>
  </si>
  <si>
    <t>010.000.2710</t>
  </si>
  <si>
    <t>MICRONUTRIMENTO TABLETAS. CADA TABLETA CONTIENE MONOHIDRATO DE TIAMINA AL 33.3% EQUIVALENTE A 2.4 MG DE TIAMINA, RIBOFLAVINA AL 33% EQUIVALENTE A 2.7 MG DE RIBOFLAVINA, CLORHIDRATO DE PIRIDOXINA EQUIVALENTE A 3.2 MG DE PIRIDOXINA, CIANOCOBALAMINA AL 0.1% EQUIVALENTE A 3.9 MICROGRAMOS DE VITAMINA B 12, ACIDO FOLICO 420.0 MICROGRAMOSACIDO ASCORBIDO AL 90% EQUIVALENTE A 143.0 MG DE VITAMINA C, SULFATO FERROSO DESECADO EQUIVALENTE A 30.0 MG DE FIERRO, SULFATO DE ZINC MONOHIDRATADO EQUIVALENTE A 38.0 MG DE ZINC, SULFATO DE COBRE PENTAHIDRATADO EQUIVALENTE A 2.3 MG. DE COBRE. ENVASE CON 30 TABLETAS.</t>
  </si>
  <si>
    <t>010.000.2714</t>
  </si>
  <si>
    <t>COMPLEJO B TABLETAS COMPRIMIDOS O CAPSULAS CON CIANOCOBALAMINA 50 MICROGRAMOS, MONOHIDRATO DE TIAMINA 100 MGS, PIRIDOXINA 5 MG. ENVASE CON 30 TABLETAS.</t>
  </si>
  <si>
    <t>010.000.2715</t>
  </si>
  <si>
    <t xml:space="preserve">VITAMINA 'E' 400 MG ENVASE CON 99 CAPSULAS DE GELATINA BLANDA. </t>
  </si>
  <si>
    <t>010.000.2731</t>
  </si>
  <si>
    <t>LIPIDOS INTRAVENOSOS DE CADENA LARGA AL 10%  EMULSIÓN INYECTABLE ENVASE CON 500ML ACEITE DE SOYA 50 GRS O MEZCLA DE ACEITE DE SOYA-ACEITE DE CARTAMO</t>
  </si>
  <si>
    <t>010.000.2736</t>
  </si>
  <si>
    <t>DIETA ELEMENTAL POLVO . 10 SOBRES  (VER ANEXO)</t>
  </si>
  <si>
    <t>010.000.2737</t>
  </si>
  <si>
    <t>AMINOACIDOS CRISTALINOS CON ELECTROLITOS 8.5% SOL. INY. 500 ML. CADA 100 ML CONTIENE L_ISOLEUCINA 400 A 620  MG, L_LEUCINA 520 A 810 MG, L_LISINA 490</t>
  </si>
  <si>
    <t>010.000.2738</t>
  </si>
  <si>
    <t>AMINOACIDOS CRISTALINOS (ADULTO) 10 % SOLUCION INYECTABLE FRASCO 500 ML, CADA 100 ML CONTIENE L_ISOLEUCINA 490A 720 MGS, L_LEUCINA 719 A 940 MGS,</t>
  </si>
  <si>
    <t>010.000.2739</t>
  </si>
  <si>
    <t>DIETA POLIMERICA  A BASE DE PROTEINAS  DE CASEINATO DE CALCIO. POLVO. ENVASE CON 400 A 454 GR. CON O SIN SABOR. (VER ANEXO)</t>
  </si>
  <si>
    <t>010.000.2740</t>
  </si>
  <si>
    <t>LIPIDOS INTRAVENOSOS DE CADENA MEDIA Y LARGA 20 % EMULSION INYECTABLE .ACEITE DE SOYA 100 G/1000 ML. TRIGLICERIDOS DE CADENA MEDIA 100 G/1000 ML.</t>
  </si>
  <si>
    <t>010.000.2804</t>
  </si>
  <si>
    <t>NAFAZOLINA CLORHIDRATO DE 1MG/ML SOLUCION OFTALMICA. ENVASE GOTERO INTEGRAL 15ML.</t>
  </si>
  <si>
    <t>010.000.2806</t>
  </si>
  <si>
    <t>CROMOGLICATO DE SODIO 40 MG./ML  SOLUCION OFTALMICA (FRASCO GOTERO INTEGRAL CON 5 ML)</t>
  </si>
  <si>
    <t>010.000.2814</t>
  </si>
  <si>
    <t>HIPROMELOSA 0.5%  SOLUCION OFTALMICA 5 MG/ML.ENVASE GOT INTEGRAL CON 15 ML</t>
  </si>
  <si>
    <t>010.000.2821</t>
  </si>
  <si>
    <t>CLORAMFENICOL LEVOGIRO SOLUCION OFTALMICA 5 MG/ML. CON GOTERO. FRASCO CON 15 ML QUE NO REQUIERA REFRIGERACION</t>
  </si>
  <si>
    <t>010.000.2822</t>
  </si>
  <si>
    <t>CLORAMFENICOL LEVOGIRO UNGUENTO OFTALMICO 5 MG/GR. ENVASE CON 5 GRS</t>
  </si>
  <si>
    <t>010.000.2823</t>
  </si>
  <si>
    <t>NEOMICINA POLIMIXINA B Y GRAMICIDINA SOLUCION OFTALMICA 1.75 MG/5000 U/25 M ICROGRAMOS ENVASE CON GOTERO INTEGRAL 15 ML</t>
  </si>
  <si>
    <t>010.000.2828</t>
  </si>
  <si>
    <t>GENTAMICINA SULFATO DE... SOLUCION OFTALMICA 3 MG/ML. CON GOTERO ENVASE CON 5 ML</t>
  </si>
  <si>
    <t>010.000.2829</t>
  </si>
  <si>
    <t>SULFACETAMIDA SODICA SOLUCION OFTALMICA 0.1 GR/ML. ENVASE CON GOTERO CON 15 ML</t>
  </si>
  <si>
    <t>010.000.2830</t>
  </si>
  <si>
    <t>ACICLOVIR UNGÜENTO OFTALMICO 3G. POR CADA 100 GRS ENVASE CON 4.5 GR.</t>
  </si>
  <si>
    <t>010.000.2841</t>
  </si>
  <si>
    <t>PREDNISOLONA FOSFATO SODICO SUSPENSION OFTALMICA CADA ML CONTIENE 5 MG DE PREDNISOLONA ENVASE CON GOTERO INTEGRAL CON 5 ML</t>
  </si>
  <si>
    <t>010.000.2851</t>
  </si>
  <si>
    <t>PILOCARPINA CLORHIDRATO DE... AL 2% SOLUCION OFTALMICA 20 MG/ML. ENVASE GOT INTEGRAL CON 15 ML</t>
  </si>
  <si>
    <t>010.000.2852</t>
  </si>
  <si>
    <t>PILOCARPINA SOLUCION OFTALMICA  AL 4% 40 MG/MLENVASE GOT INTEGRAL CON 15 ML</t>
  </si>
  <si>
    <t>010.000.2858</t>
  </si>
  <si>
    <t>TIMOLOL MALEATO DE SOLUCION OFTALMICA 5 MG./ML ENVASE GOT INTEGRAL CON 5 ML</t>
  </si>
  <si>
    <t>010.000.2872</t>
  </si>
  <si>
    <t>ATROPINA SULFATO DE SOLUCION OFTALMICA 10 MG./ML ENVASE  GOTERO INTEGRAL C/15ML.</t>
  </si>
  <si>
    <t>010.000.2891</t>
  </si>
  <si>
    <t>PROXIMETACAINA SOL. OFTALMICA 5MG/ML FCO. CON  GOTERO INTEGRADO CON 15 ML</t>
  </si>
  <si>
    <t>010.000.2900</t>
  </si>
  <si>
    <t>ACETILCOLINA CLORURO DE LIOFILIZADO PARA SOLUCION OFTALMICA. CADA ML CONTIENE ACETILCOLINA 20 MG MANITOL 100 MG. FCO AMP C/2 ML DE DILUYENTE. 1 AMPULA.</t>
  </si>
  <si>
    <t>010.000.3</t>
  </si>
  <si>
    <t>ACIDO FOLICO SOLUCION ORAL FRASCOS CON 120 DE SOLUCION ORAL CON 40 MG DE ACIDO FOLICO POR 100 ML Y VASO DOSIFICADOR</t>
  </si>
  <si>
    <t>010.000.3003</t>
  </si>
  <si>
    <t>DACARBAZINA SOL. INY. 200 MG UN FRASCO AMPULA</t>
  </si>
  <si>
    <t>010.000.3012</t>
  </si>
  <si>
    <t>FLUOROURACILO SOLUCION INYECTABLE 250 MG/10 ML.  FCO AMPULA  ENVASE CON 10 AMPULAS</t>
  </si>
  <si>
    <t>010.000.302</t>
  </si>
  <si>
    <t>010.000.3022</t>
  </si>
  <si>
    <t>MITOMICINA 5 MG. POLVO PARA SOLUCION INYECTABLE ENVASE CON UN FRASCO AMPULA</t>
  </si>
  <si>
    <t>010.000.3044</t>
  </si>
  <si>
    <t>MEDROXIPROGESTERONA  ACETATO DE COMPRIMIDOS 500 MG.ENVASE CON 10 COMPRIMIDOS</t>
  </si>
  <si>
    <t>010.000.3046</t>
  </si>
  <si>
    <t>CISPLATINO LIOFILIZADO PARA SOLUCION INYECTABLE 10 MG FCO. AMPULA</t>
  </si>
  <si>
    <t>010.000.3102</t>
  </si>
  <si>
    <t xml:space="preserve"> FENILEFRINA SOLUCION NASAL 2.5 MG./ML. CON GOTERO 15 ML                                                                                                </t>
  </si>
  <si>
    <t>010.000.3111</t>
  </si>
  <si>
    <t xml:space="preserve"> DIFENIDOL CLORHIDRATO DE TABLETAS 25 MG.ENVASE CON 30 TABLETAS                                                                                           </t>
  </si>
  <si>
    <t>010.000.3112</t>
  </si>
  <si>
    <t xml:space="preserve"> DIFENIDOL SOLUCION INYECTABLE 40 MG/2ML. AMPOLLETAS DE 2ML. ENVASE CON 2 AMPULAS                                                                         </t>
  </si>
  <si>
    <t>010.000.3132</t>
  </si>
  <si>
    <t>NEOMICINA POLIMIXINA B Y ACETONIDA DE FLUOCINOLONA Y LIDOCAINA SOLUCION OTICA CADA 100 ML C/0.350G/1'000,000 U/0.025 G/2 GR. CON GOTERO INTEGRAL 5 ML</t>
  </si>
  <si>
    <t>010.000.3247</t>
  </si>
  <si>
    <t>PERFENAZINA SOLUCION INYECTABLE 5 MG/ML ENVASE CON 3 AMPOLLETAS</t>
  </si>
  <si>
    <t>010.000.3255</t>
  </si>
  <si>
    <t>LITIO  TABLETA CARBONATO DE LITIO 300MG ENVASE CON 50 TABLETAS O TABLETAS DISPERSABLES</t>
  </si>
  <si>
    <t>010.000.3265</t>
  </si>
  <si>
    <t>ZIPRASIDONA  CLORHIDRATO DE CAPSULAS 80 MG. ENVASE CON 28 CAPSULAS</t>
  </si>
  <si>
    <t>010.000.3268</t>
  </si>
  <si>
    <t>RISPERIDONA 25 MG SUSPENSION INYECTABLE DE LIBERACION PROLONGADA. ENVASE CON FRASCO AMPULA Y JERINGA PRELLENADA CON 2 ML DE DILUYENTE</t>
  </si>
  <si>
    <t>010.000.3407</t>
  </si>
  <si>
    <t>NAPROXENO TABLETAS 250 MG. ENVASE CON 30  TABLETAS</t>
  </si>
  <si>
    <t>010.000.3409</t>
  </si>
  <si>
    <t>COLCHICINA TABLETAS 1 MG. ENVASE CON 30 TABLETAS</t>
  </si>
  <si>
    <t>010.000.3412</t>
  </si>
  <si>
    <t>INDOMETACINA SUPOSITORIOS 100 MG. ENVASE CON 6 SUPOSITORIOS</t>
  </si>
  <si>
    <t>010.000.3413</t>
  </si>
  <si>
    <t>INDOMETACINA 25 MG ENVASE CON 30 CAPSULAS</t>
  </si>
  <si>
    <t>010.000.3415</t>
  </si>
  <si>
    <t>PIROXICAM 20 MG. ENVASE CON 20 CAPSULAS O TABLETAS</t>
  </si>
  <si>
    <t>010.000.3417</t>
  </si>
  <si>
    <t xml:space="preserve">DICLOFENACO SODICO 100 MGS,  ENVASE CON 20 CAPSULA O GRAGEA DE LIBERACION PROLONGADA </t>
  </si>
  <si>
    <t>010.000.3419</t>
  </si>
  <si>
    <t>NAPROXENO SUSPENSION 125 MG./ 5 ML. ENVASE 100 ML</t>
  </si>
  <si>
    <t>010.000.3422</t>
  </si>
  <si>
    <t>KETOROLACO TROMETAMINA SOL. INYECTABLE. CADA FRASCO AMPULA O AMPOLLETA CONTIENE KETOROLACO TROMETAMINA 30 MG. ENVASE CON 3 FRASCOS AMPULAS  O AMPOLLETAS CON UN ML.</t>
  </si>
  <si>
    <t>010.000.3432</t>
  </si>
  <si>
    <t xml:space="preserve">DEXAMETASONA 0.5 MG ENVASE CON 30 TABLETAS </t>
  </si>
  <si>
    <t>010.000.3433</t>
  </si>
  <si>
    <t>METILPREDNISOLONA ACETATO DE SUSPENSION INYECTABLE 40 MG/ML. FRASCO AMPULA DE 2 ML</t>
  </si>
  <si>
    <t>010.000.3451</t>
  </si>
  <si>
    <t>ALOPURINOL TABLETAS 300 MG. ENVASE CON 20 TAB.</t>
  </si>
  <si>
    <t>010.000.3461</t>
  </si>
  <si>
    <t>AZATIOPRINA TABLETAS 50 MG. ENVASE CON 50 TABLETAS</t>
  </si>
  <si>
    <t>010.000.3503</t>
  </si>
  <si>
    <t>NORETISTERONA ENANTATO SOLUCION INYECTABLE OLEOSA 200 MG AMPULA CON UN MILILITRO</t>
  </si>
  <si>
    <t>010.000.3504</t>
  </si>
  <si>
    <t>LEVONORGESTREL Y ETINILESTRADIOL GRAGEAS LEVONORGESTREL 0.15 MG ETINILESTRADIOL 0.03 MG. ENVASE CON 21 GRAGEAS</t>
  </si>
  <si>
    <t>010.000.3505</t>
  </si>
  <si>
    <t>DESOGESTREL Y ETINILESTRADIOL TABLETAS DESOGESTREL 0.15 MG. ETINILESTRADIOL 0.03 MG. ENVASE CON 21 TABLETAS</t>
  </si>
  <si>
    <t>010.000.3506</t>
  </si>
  <si>
    <t>NORETISTERONA Y ETINILESTRADIOL TABLETAS O GRAGEAS 0.400MG/0.035 MG ENVASE DE 28 TABLETAS (21 TABLETAS HORMONALES Y 7 SIN HORMONALES)</t>
  </si>
  <si>
    <t>010.000.3507</t>
  </si>
  <si>
    <t>LEVONORGESTREL Y ETINILESTRADIOL GRAGEAS 0.15MG/0.03MG (21 HORMONALES Y 7 SIN HORMONALES)</t>
  </si>
  <si>
    <t>010.000.3508</t>
  </si>
  <si>
    <t>DESOGESTREL Y ETINILESTRADIOL, CADA TABLETA CONTIENE DESOGESTREL 0.15 MG Y ETINILETRADIOL 0.03 MG, ENVASE CON 28 TABLETAS, (21 CON HORMONAS Y 7 SIN HORMONALES)</t>
  </si>
  <si>
    <t>010.000.3509</t>
  </si>
  <si>
    <t>MEDROXIPROGESTERONA Y CIPIONATO DE ESTRADIOL 25MG/5MG ENVASE CON UN AMPULA CON 0.5 ML</t>
  </si>
  <si>
    <t>010.000.3510</t>
  </si>
  <si>
    <t>ETONOGESTREL IMPLANTE 68 MG. ENVASE CON UN IMPLANTE Y APLICADOR</t>
  </si>
  <si>
    <t>010.000.3511</t>
  </si>
  <si>
    <t>NORELGESTROMINA-ETINILESTRADIOL PARCHE 6 MG/0.6MG. ENVASE CON 3 PARCHES QUE LIBERAN 150 MICROGRAMOS DE NORELGESTROMINA Y 20 MICROGRAMOS DE ETINILESTRADIOL CADA 24 HRS</t>
  </si>
  <si>
    <t>010.000.3515</t>
  </si>
  <si>
    <t xml:space="preserve">ENANTATO DE NORETISTERONA 50 MGS Y VALERATO DE ESTRADIOL  5 mg  SOLUCION INYECTABLE ENVASE CON 1 AMPULA O JERINGA </t>
  </si>
  <si>
    <t>010.000.3601</t>
  </si>
  <si>
    <t>GLUCOSA AL 5% SOLUCION INYECTABLE 5 GR/100ML.CADA 100 ML. CONTIENE GLUCOSA ANHIDRA  O GLUCOSA 5 GR. ENVASE 250 ML.</t>
  </si>
  <si>
    <t>010.000.3603</t>
  </si>
  <si>
    <t>GLUCOSA AL 5%  SOLUCION INYECTABLE 5GR/100ML.  CADA 100 ML. CONTIENE GLUCOSA ANHIDRA  O GLUCOSA 5 GR.ENVASE   1000 ML.</t>
  </si>
  <si>
    <t>010.000.3604</t>
  </si>
  <si>
    <t>GLUCOSA AL 10% SOLUCION INYECTABLE 10G/100ML. CADA 100 ML. CONTIENEN: GLUCOSA ANHIDRA  O GLUCOSA 10 GR. AGUA INYECTALBE 100 ML. ENVASE CON 500 ML.</t>
  </si>
  <si>
    <t>010.000.3605</t>
  </si>
  <si>
    <t>GLUCOSA AL 10% 1000 SOLUCION INYECTABLE 10G/100ML. CADA 100 ML. CONTIENE GLUCOSA ANHIDRA O GLUCOSA  10 GR. AGUA  INYECTABLE 100 ML. ENVASE CON 1000 ML.</t>
  </si>
  <si>
    <t>010.000.3606</t>
  </si>
  <si>
    <t>GLUCOSA AL 50% SOLUCION INYECTABLE 50G/100ML. CADA 100 ML. CONTIENEN: GLUCOSA ANHIDRA O GLUCOSA 50 G. AGUA INYECTABLE 100 ML.ENVASE  250 ML.</t>
  </si>
  <si>
    <t>010.000.3607</t>
  </si>
  <si>
    <t>GLUCOSA AL 50% SOLUCION INYECTABLE 50G/100ML. CADA 100 ML. CONTIENEN: GLUCOSA ANHIDRA   O GLUCOSA 50 G. ENVASE DE 50ML.</t>
  </si>
  <si>
    <t>010.000.3608</t>
  </si>
  <si>
    <t>CLORURO DE SODIO 0.9% SOLUCION INYECTABLE 0.9G/100ML CADA 100 ML CONTIENE: CLORURO DE SODIO 0.9 G. AGUA INYECTABLE 100 ML. ENVASE CON 250 ML.</t>
  </si>
  <si>
    <t>010.000.3609</t>
  </si>
  <si>
    <t>CLORURO DE SODIO 0.9% SOLUCION INYECTABLE 0.9G/100ML.CADA 100 ML CONTIENE: CLORURO DE SODIO 0.9 G, AGUA INYECTABLE 100 ML. ENVASE CON 500 ML.</t>
  </si>
  <si>
    <t>010.000.3610</t>
  </si>
  <si>
    <t>CLORURO DE SODIO 0.9% SOLUCION INYECTABLE 0.9/100ML.  CADA 100 ML CONTIENEN: CLORURO DE SODIO 0.9 G. AGUA INYECTABLE 100 ML. ENVASE DE 1000 ML.</t>
  </si>
  <si>
    <t>010.000.3611</t>
  </si>
  <si>
    <t xml:space="preserve">CLORURO DE SODIO Y GLUCOSA SOLUCION INYECTABLE, ENVASE CON 250 ML. CONTIENE:  SODIO 38.5 mEq CLORURO 38.5 mEq, GLUCOSA 12.5 G. </t>
  </si>
  <si>
    <t>010.000.3612</t>
  </si>
  <si>
    <t xml:space="preserve">CLORURO DE SODIO Y GLUCOSA SOLUCION INYECTABLE, ENVASE CON 500 ML. CONTIENE:  SODIO 77 mEq CLORURO 77 mEq, GLUCOSA 25 G. </t>
  </si>
  <si>
    <t>010.000.3613</t>
  </si>
  <si>
    <t>CLORURO DE SODIO Y GLUCOSA SOLUCION INYECTABLE, ENVASE CON 1000 ML. CONTIENE:  SODIO 154 mEq CLORURO154 mEq, GLUCOSA 50 G. ENVASE 1000 ML</t>
  </si>
  <si>
    <t>010.000.3614</t>
  </si>
  <si>
    <t>SOLUCION HARTMANN  SOLUCION INYECTABLE DE 250 ML MILIEQUIVALENTES POR LITRO SODIO 130 POTASIO 4 CALCIO 3 CLORURO 109 LACTATO 28 ENVASE  250 ML.</t>
  </si>
  <si>
    <t>010.000.3615</t>
  </si>
  <si>
    <t>SOLUCION HARTMANN  SOLUCION INYECTABLE DE 500 ML. MILIEQUIVALENTES POR LITRO SODIO 130 POTASIO 4 CALCIO 3 CLORURO 109 LACTATO 28 ENVASE CON 500 ML.</t>
  </si>
  <si>
    <t>010.000.3616</t>
  </si>
  <si>
    <t>SOLUCION HARTMANN  SOLUCION INYECTABLE DE 1000 ML. MILIEQUIVALENTES POR LITRO SODIO 130 POTASIO 4 CALCIO 3 CLORURO 109 LACTATO 28 ENVASE CON 1000 ML.</t>
  </si>
  <si>
    <t>010.000.3617</t>
  </si>
  <si>
    <t>FOSFATO DE POTASIO SOLUCION INY. MONOBASICO 0.300 G DIBASICO 1.550 G. AMPULA CON 10ML. ENVASE CON 50 AMPULAS</t>
  </si>
  <si>
    <t>010.000.3618</t>
  </si>
  <si>
    <t>BICARBONATO DE SODIO AL 7.5 % SOLUCION INYECTABLE 3.75G/50ML. AMP. 50ML.</t>
  </si>
  <si>
    <t>010.000.3619</t>
  </si>
  <si>
    <t>BICARBONATO DE SODIO 7.5 %  SOLUCION INYECTABLE 0.75G/10ML. ENVASE CON 50 AMPOLLETAS DE 10 ML</t>
  </si>
  <si>
    <t>010.000.3620</t>
  </si>
  <si>
    <t>GLUCONATO DE CALCIO 10% SOLUCION INYECTABLE 1G/10ML. ENV C/50 AMPOLLETAS 10 ML.</t>
  </si>
  <si>
    <t>010.000.3623</t>
  </si>
  <si>
    <t>ELECTROLITOS ORALES POLVO PARA SOLUCION CON 27.9 GR CADA SOBRE CON POLVO CONTIENE GLUCOSA 20 G , CLORURO DE POTASIO 1.5 G, CLORURO DE SODIO 3.5 G, CITRATO TRISODICO DIHIDRATADO 2.9 G,   SOBRE</t>
  </si>
  <si>
    <t>010.000.3624</t>
  </si>
  <si>
    <t xml:space="preserve">GLUCOSA AL 5% SOLUCION INYECTABLE 5 G./100ML.  CADA 100 ML. CONTIENE GLUCOSA ANHIDRA O GLUCOSA 5 GR. AGUA INYECTABLE 100 ML ENVASE 50 ML. </t>
  </si>
  <si>
    <t>010.000.3625</t>
  </si>
  <si>
    <t>GLUCOSA AL 5 % SOLUCION INYECTABLE 5G/100 ML. ENVASE DE 100 ML.</t>
  </si>
  <si>
    <t>010.000.3626</t>
  </si>
  <si>
    <t>CLORURO DE SODIO 0.9% SOLUCION INYECTABLE  0.9 MG/100 ML. ENVASE DE 50 ML.</t>
  </si>
  <si>
    <t>010.000.3627</t>
  </si>
  <si>
    <t>CLORURO DE SODIO 0.9% SOLUCION INYECTABLE 0.9 G./100 ML. ENVASE DE 100 ML.</t>
  </si>
  <si>
    <t>010.000.3629</t>
  </si>
  <si>
    <t>MAGNESIO SULFATO DE. SOLUCION INYECTABLE 1 G./ 10 ML. ( MAGNESIO 8.1 mEq SULFATO 8.1 mEq.) ENVASE CON 100 AMPULAS</t>
  </si>
  <si>
    <t>010.000.3630</t>
  </si>
  <si>
    <t>GLUCOSA AL 5% SOLUCION INYECTABLE  CADA 100 ML CONTIENE GLUCOSA ANHIDRA O GLUCOSA 5 G ENVASE  500 ML.</t>
  </si>
  <si>
    <t>010.000.3631</t>
  </si>
  <si>
    <t>SOLUCION DE GLUCOSA AL 5% SOLUCION INYECTABLE CADA 100 ML CONTIENE GLUCOSA ANHIDRA O GLUCOSA O GLUCOSA MONOHIDRATADA 5 G, AGUA INYECTABLE 100 ML. ENVASE CON BOLSA DE 50 ML Y ADAPTADOR PARA VIAL</t>
  </si>
  <si>
    <t>010.000.3632</t>
  </si>
  <si>
    <t>SOLUCION DE GLUCOSA AL 5% SOLUCION INYECTABLE CADA 100 ML CONTIENE GLUCOSA ANHIDRA O GLUCOSA O GLUCOSA MONOHIDRATADA 5 G, AGUA INYECTABLE 100 ML. ENVASE CON BOLSA DE 100 ML Y ADAPTADOR PARA VIAL</t>
  </si>
  <si>
    <t>010.000.3633</t>
  </si>
  <si>
    <t>SOLUCION DE CLORURO DE SODIO AL 0.9%. SOLUCION INYECTABLE CADA 100 ML CONTIENE CLORURO DE SODIO 900 MG, AGUA INYECTABLE 100 ML. ENVASE CON BOLSA DE 50 ML. Y ADAPTADOR PARA VIAL.</t>
  </si>
  <si>
    <t>010.000.3634</t>
  </si>
  <si>
    <t>SOLUCION DE CLORURO DE SODIO AL 0.9%. SOLUCION INYECTABLE CADA 100 ML CONTIENE CLORURO DE SODIO 900 MG, AGUA INYECTABLE 100 ML. ENVASE CON BOLSA DE 100 ML. Y ADAPTADOR PARA VIAL.</t>
  </si>
  <si>
    <t>010.000.3661</t>
  </si>
  <si>
    <t>POLIGELINA 3.5%/100ML SOLUCION INYECTABLE ENVASE CON 500 ML</t>
  </si>
  <si>
    <t>010.000.3662</t>
  </si>
  <si>
    <t>SERO ALBUMINA HUMANA SOLUCION INYECTABLE 12.5 GR/50ML. FCO AMPULA CON 50ML.</t>
  </si>
  <si>
    <t>010.000.3663</t>
  </si>
  <si>
    <t>ALMIDON AL 10 % CADA 100 ML CONTIENE POLI(0-2HIDROXIETIL) ALMIDON O PENTALMIDON 10 GR. SOLUCION COLOIDE ENVASE CON 500 ML</t>
  </si>
  <si>
    <t>010.000.3664</t>
  </si>
  <si>
    <t>POLIMERIZADO DE GELATINA SUCCINILADA DEGRADADA 4 GR/100 ML SOLUCION INYECTABLE ENVASE 500 ML</t>
  </si>
  <si>
    <t>010.000.3666</t>
  </si>
  <si>
    <t>ALMIDON SOLUCION INYECTABLE AL 6% CADA 100 ML CONTIENE: POLI-(0-2 HIDROXIETIL)-ALMIDON (130,000 DALTONS) 6 G ENVASE CON 500 ML</t>
  </si>
  <si>
    <t>010.000.3671</t>
  </si>
  <si>
    <t>CLORURO DE  SODIO 0.9% SOLUCION INYECTABLE. CADA AMPOLLETA CONTIENE CLORURO DE SODIO 0.09 G (SODIO 1.54 MEQ, CLORURO 1.54 MEQ) ENVASE CON 100 AMPOLLETAS DE 10 ML</t>
  </si>
  <si>
    <t>010.000.3673</t>
  </si>
  <si>
    <t>AGUA  SOLUCION INYECTABLE 5 ML.ENVASE CON 100 AMPOLLETAS DE 5 ML</t>
  </si>
  <si>
    <t>010.000.3674</t>
  </si>
  <si>
    <t>AGUA  SOLUCION INYECTABLE 10 ML. . ENVASE CON 100 AMPOLLETAS</t>
  </si>
  <si>
    <t>010.000.3675</t>
  </si>
  <si>
    <t>AGUA  SOLUCION INYECTABLE 500 ML. ENVASE DE 500 ML.</t>
  </si>
  <si>
    <t>010.000.3832</t>
  </si>
  <si>
    <t>INMUNOGLOBULINA HUMANA NORMAL SOLUCION INYECTABLE 330 MG/ 2 ML. FRASCO AMPULA CON 2 ML</t>
  </si>
  <si>
    <t>010.000.4027</t>
  </si>
  <si>
    <t>FENTANILO CITRATO DE... DISPOSITIVO ADHESIVO 4.2 MG. PARCHE ENVASE  CON 5 PARCHES</t>
  </si>
  <si>
    <t>010.000.4028</t>
  </si>
  <si>
    <t>CLONIXINATO DE LISINA 100 MG SOLUCION INYECTABLE. AMPOLLETA CON 2ML. ENVASE CON 5 AMPOLLETAS.</t>
  </si>
  <si>
    <t>010.000.4033</t>
  </si>
  <si>
    <t xml:space="preserve"> TUBO ENDOTRAQUEAL TIPO: MURPHY  CAL: 32 FR. DIAM. INT: 8.0 MM.  DE PLASTICO GRADO MEDICO C/MARCA RADIOPACA  ESTERIL  DESECHABLE  C/GLOBO DE ALTO  VOLUMEN Y BAJA PRESION INCLUYE UNA VALVULA UN CONECTOR Y UNA ESCALA EN MM PARA DETERMINA R LA PROFUNDIDAD DE LA COLOCACION DEL TUBO CON ORIFICIO PIEZA.</t>
  </si>
  <si>
    <t>060.168.2552</t>
  </si>
  <si>
    <t xml:space="preserve"> TUBO ENDOTRAQUEAL TIPO: MURPHY  CAL: 34 FR. DIAM. INT: 8.5 MM.  DE PLASTICO GRADO MEDICO   C/MARCA RADIOPACA  ESTERIL  DESECHABLE  C/GLOBO DE ALTO  VOLUMEN Y BAJA PRESION INCLUYE UNA VALVULA UN CONECTOR Y UNA ESCALA EN MM PARA DETERMINAR LA PROFUNDIDAD DE LA COLOCACION DEL TUBO CON ORIFICIO PIEZA</t>
  </si>
  <si>
    <t>060.168.2560</t>
  </si>
  <si>
    <t xml:space="preserve"> TUBO ENDOTRAQUEAL TIPO: MURPHY  CAL: 36 FR. DIAM. INT: 9.0 MM.  DE PLASTICO GRADO MEDICO C/MARCA RADIOPACA  ESTERIL  DESECHABLE  C/GLOBO DE ALTO  VOLUMEN Y BAJA PRESION INCLUYE UNA VALVULA UN CONECTOR Y UNA ESCALA EN MM PARA DETERMINAR LA PROFUNDIDAD DE LA COLOCACION DEL TUBO CON ORIFICIO PIEZA</t>
  </si>
  <si>
    <t>060.168.2578</t>
  </si>
  <si>
    <t xml:space="preserve"> TUBO ENDOTRAQUEAL TIPO: MURPHY  CAL: 38 FR. DIAM. INT: 9.5 MM.  DE PLASTICO GRADO MEDICO  C/MARCA RADIOPACA  ESTERIL  DESECHABLE  C/GLOBO DE ALTO  VOLUMEN Y BAJA PRESION INCLUYE UNA VALVULA UN CONECTOR Y UNA ESCALA EN MM PARA DETERMINA R LA PROFUNDIDAD DE LA COLOCACION DEL TUBO CON ORIFICIO PIEZA</t>
  </si>
  <si>
    <t>060.168.2594</t>
  </si>
  <si>
    <t xml:space="preserve"> TUBO ENDOTRAQUEAL TIPO: MURPHY  CAL: 40 FR. DIAM. INT: 10.0 MM.  DE PLASTICO GRADO MEDICO  C/MARCA RADIOPACA  ESTERIL  DESECHABLE  C/GLOBO DE ALTO  VOLUMEN Y BAJA PRESION INCLUYE UNA VALVULA UN CONECTOR Y UNA ESCALA EN MM PARA DETERMINAR LA PROFUNDIDAD DE LA COLOCACION DEL TUBO CON ORIFICIO PIEZA</t>
  </si>
  <si>
    <t>060.168.3311</t>
  </si>
  <si>
    <t xml:space="preserve"> SONDA FO”LEY”  DE 2 VIAS  CAL. 8 FR.  C/GLOBO 3 ML  DE AUTORRETENCION  P/DRENAJE URINARIO DE LATEX  ESTERIL Y DESECHABLE   C/VALVULA P/JERINGA. DE LATEX  ESTERIL Y DESECHABLE   C/VALVULA P/JERINGA.  PIEZA</t>
  </si>
  <si>
    <t>060.167.8204</t>
  </si>
  <si>
    <t xml:space="preserve"> TUBO ENDOTRAQUEAL  LONG. 28-30 CM. CAL. 30 FR. DE PLASTICO  GRADO MEDICO CON GLOBO Y ESPIRAL DE ALAMBRE CON BALON Y CONECTOR  OPACO A LOS RAYOS X  ESTERIL PIEZA</t>
  </si>
  <si>
    <t>060.168.4277</t>
  </si>
  <si>
    <t xml:space="preserve"> SONDA GASTROINTESTINAL LEVIN  CAL. 12 FR. DESECHABLE Y CON MARCA OPACA A LOS RAYOS X. PIEZA</t>
  </si>
  <si>
    <t>060.168.4418</t>
  </si>
  <si>
    <t xml:space="preserve"> SONDA GASTROINTESTINAL LEVIN  CAL. 18 FR. DESECHABLE Y CON MARCA OPACA A LOS RAYOS X. PIEZA</t>
  </si>
  <si>
    <t>060.168.4475</t>
  </si>
  <si>
    <t xml:space="preserve"> CATETER P/VENOCLISIS D/PLAST. NO RADIOPACO  ESTERIL DESECHABLE CON AGUJA Y CONECTOR PARA  JERINGA  LONG. 38 MM. CAL. 17 G. PIEZA</t>
  </si>
  <si>
    <t>060.168.5340</t>
  </si>
  <si>
    <t xml:space="preserve"> TUBO ENDOTRAQUEAL SIN GLOBO. CAL. 14 FR. DE ELASTOMERO DE SILICON TRANSPARENTE  GRADUADO  CON MARCA RADIOPACA  ESTERIL Y DESECHABLE.  C/ADAPTADOR. PIEZA</t>
  </si>
  <si>
    <t>060.168.5365</t>
  </si>
  <si>
    <t xml:space="preserve"> TUBO ENDOTRAQUEAL SIN GLOBO. CAL. 16 FR. DE ELASTOMERO DE SILICON TRANSPARENTE  GRADUADO   CON MARCA RADIOPACA  ESTERIL Y DESECHABLE.  C/ADAPTADOR. PIEZA</t>
  </si>
  <si>
    <t>060.168.5381</t>
  </si>
  <si>
    <t xml:space="preserve"> TUBO ENDOTRAQUEAL SIN GLOBO. CAL. 18 FR. DE ELASTOMERO DE SILICON TRANSPARENTE  GRADUADO  CON MARCA RADIOPACA  ESTERIL Y DESECHABLE.  C/ADAPTADOR. PIEZA</t>
  </si>
  <si>
    <t>060.168.5399</t>
  </si>
  <si>
    <t xml:space="preserve"> TUBO ENDOTRAQUEAL SIN GLOBO. CAL. 20 FR. DE ELASTOMERO DE SILICON TRANSPARENTE  GRADUADO CON MARCA RADIOPACA  ESTERIL Y DESECHABLE.  C/ADAPTADOR. PIEZA</t>
  </si>
  <si>
    <t>060.168.5407</t>
  </si>
  <si>
    <t xml:space="preserve"> TUBO ENDOTRAQUEAL SIN GLOBO. CAL. 22 FR. DE ELASTOMERO DE SILICON TRANSPARENTE  GRADUADO   CON MARCA RADIOPACA  ESTERIL Y DESECHABLE.  C/ADAPTADOR. PIEZA</t>
  </si>
  <si>
    <t>060.168.5431</t>
  </si>
  <si>
    <t xml:space="preserve"> TUBO ENDOTRAQUEAL SIN GLOBO. CAL. 24 FR. DE ELASTOMERO DE SILICON TRANSPARENTE  GRADUADO  CON MARCA RADIOPACA  ESTERIL Y DESECHABLE.  C/ADAPTADOR. PIEZA</t>
  </si>
  <si>
    <t>060.168.5456</t>
  </si>
  <si>
    <t xml:space="preserve"> TUBO ENDOTRAQUEAL SIN GLOBO. CAL. 26 FR. DE ELASTOMERO DE SILICON TRANSPARENTE  GRADUADO CON MARCA RADIOPACA  ESTERIL Y DESECHABLE. PIEZA</t>
  </si>
  <si>
    <t>060.168.6413</t>
  </si>
  <si>
    <t xml:space="preserve"> SONDA FO”LEY”-OWEN  GLOBO 30 ML  CAL. 18 FR.  DE 3 VIAS  URETRAL  PARA IRRIGACION CONTINUA  DE LATEX Y  CON VALVULA PIEZA</t>
  </si>
  <si>
    <t>060.168.6439</t>
  </si>
  <si>
    <t xml:space="preserve"> SONDA FO”LEY”-OWEN  GLOBO 30 ML  CAL. 20 FR.  DE 3 VIAS  URETRAL  PARA IRRIGACION CONTINUA  DE LATEX Y  CON VALVULA PIEZA</t>
  </si>
  <si>
    <t>060.168.6454</t>
  </si>
  <si>
    <t xml:space="preserve"> SONDA FO”LEY”-OWEN  GLOBO 30 ML  CAL. 22 FR.  DE 3 VIAS  URETRAL  PARA IRRIGACION CONTINUA  DE LATEX Y  CON VALVULA PIEZA</t>
  </si>
  <si>
    <t>060.168.6512</t>
  </si>
  <si>
    <t>ENOXAPARINA SODICA SOLUCION INYECTABLE  20 MG. JERINGA CON 0.2ML.ENVASE CON DOS JERINGAS</t>
  </si>
  <si>
    <t>010.000.4246</t>
  </si>
  <si>
    <t>CLOPIDOGREL BISULFATO(POLIMORFO FORMA 2) DE  75 MG. ENVASE CON 28 GRAGEAS O TABLETAS</t>
  </si>
  <si>
    <t>010.000.4249</t>
  </si>
  <si>
    <t>LEVOFLOXACINO 500 MG. SOLUCION INYECTABLE. CADA ENVASE CONTIENE LEVOFLOXACINO HEMIHIDRATADO EQUIVALENTE A 500 MG. DE LEVOFLOXACINO. ENVASE CON 100 ML</t>
  </si>
  <si>
    <t>010.000.4251</t>
  </si>
  <si>
    <t>VANCOMICINA CLORHIDRATO DE POLVO PARA SOLUCION INYECTABLE 500 MG. UN FRASCO AMPULA.</t>
  </si>
  <si>
    <t>010.000.4254</t>
  </si>
  <si>
    <t>CEFTAZIDIMA PENTAHIDRATADA POLVO PARA SOLUCION INYECTABLE 1 GR. FRASCO AMPULA Y DILUYENTE 3 ML</t>
  </si>
  <si>
    <t>010.000.4255</t>
  </si>
  <si>
    <t xml:space="preserve">CIPROFLOXACINO CLORHIDRATO DE CAPSULAS O TABLETAS DE  250MG.  ENVASE CON 8 </t>
  </si>
  <si>
    <t>010.000.4256</t>
  </si>
  <si>
    <t>TALIDOMIDA 100 MG. ENVASE CON 50 TABLETAS O CAPSULAS</t>
  </si>
  <si>
    <t>010.000.4258</t>
  </si>
  <si>
    <t>CIPROFLOXACINO SUSPENSION ORAL CADA 5 ML CONTIENE CLORHIDRATO DE CIPROFLOXACINO 250 MG. ENVASE CON MICROESFERAS CON 5 G Y ENVASE CON DILUYENTE CON 93</t>
  </si>
  <si>
    <t>010.000.4259</t>
  </si>
  <si>
    <t>CIPROFLOXACINO LACTATO O CLORHIDRATO DE SOLUCION INYECTABLE 200 MG./100 ML.ENVASE CON 100 ML</t>
  </si>
  <si>
    <t>010.000.4260</t>
  </si>
  <si>
    <t>NISTATINA SUSPENSION ORAL CADA FRASCO CON POLVO CONTIENE: NISTATINA 2 400 000 UI ENVASE PARA 24 ML</t>
  </si>
  <si>
    <t>010.000.4261</t>
  </si>
  <si>
    <t>OFLOXACINA 400 MG TABLETAS ENVASE CON 8 TABLETAS</t>
  </si>
  <si>
    <t>010.000.4263</t>
  </si>
  <si>
    <t>ACICLOVIR SODICO COMPRIMIDOS 200 MG  ENVASE CON 25 COMPRIMIDOS.</t>
  </si>
  <si>
    <t>010.000.4264</t>
  </si>
  <si>
    <t>ACICLOVIR SÓDICO LIOFILIZADO PARA SOLUCION INYECTABLE 250 MG. ENVASE CON 5   FRASCO AMPULA.</t>
  </si>
  <si>
    <t>010.000.4291</t>
  </si>
  <si>
    <t>LINEZOLID SOLUCION INYECTABLE 200 MG. ENVASE CON BOLSA CON 300 ML</t>
  </si>
  <si>
    <t>010.000.4299</t>
  </si>
  <si>
    <t>LEVOFLOXACINO HEMIHIDRATADO 500 MG TABLETAS ENVASE CON 7 TABLETAS</t>
  </si>
  <si>
    <t>010.000.4300</t>
  </si>
  <si>
    <t>LEVOFLOXACINO HEMIHIDRATADO 750 MG TABLETAS ENVASE CON 7 TABLETAS</t>
  </si>
  <si>
    <t>010.000.4301</t>
  </si>
  <si>
    <t>ERTAPENEM SOL INYECTABLE 1 GR ENVASE CON UN FRASCO AMPULA CON LIOFILIZADO</t>
  </si>
  <si>
    <t>010.000.4302</t>
  </si>
  <si>
    <t>FINASTERIDA GRAGEAS O TABLETAS RECUBIERTAS 5 MG ENVASE CON 30 GRAGEAS O TABETAS RECUBIERTAS</t>
  </si>
  <si>
    <t>010.000.4308</t>
  </si>
  <si>
    <t>SILDENAFIL CITRATO DE 50 MG TABLETAS ENVASE CON 4 TABLETAS</t>
  </si>
  <si>
    <t>010.000.4320</t>
  </si>
  <si>
    <t>PALIVIZUMAB SOL INYECTABLE 50 MG. ENVASE CON UN FRASCO AMPULA Y AMPOLLETA CON 1 ML DE DILUYENTE</t>
  </si>
  <si>
    <t>010.000.4321</t>
  </si>
  <si>
    <t>PALIVIZUMAB SOL INYECTABLE 100 MG. ENVASE CON UN FRASCO AMPULA Y AMPOLLETA CON 1 ML DE DILUYENTE</t>
  </si>
  <si>
    <t>010.000.4326</t>
  </si>
  <si>
    <t>ACETILCISTEINA SOLUCION ESTERIL 20 %  400 MG / 2 ML. ENVASE CON 5 AMPOLLETAS.</t>
  </si>
  <si>
    <t>010.000.4329</t>
  </si>
  <si>
    <t>MONTELUKAST COMPRIMIDOS MASTICABLES 5 MG. ENVASE CON 30 COMPRIMIDOS MASTICABLES</t>
  </si>
  <si>
    <t>010.000.4330</t>
  </si>
  <si>
    <t>MONTELUKAST COMPRIMIDOS RECUBIERTOS 10 MG. ENVASE CON 20 COMPRIMIDOS RECUBIERTOS</t>
  </si>
  <si>
    <t>010.000.4332</t>
  </si>
  <si>
    <t>BUDESODINA SUSPENSION PARA NEBULIZAR. CADA ENVASE CONTIENE BUDESODINA (MICRONIZADA) 0.250 MG. ENVASE  20 ENVASES CON 2 ML</t>
  </si>
  <si>
    <t>010.000.4333</t>
  </si>
  <si>
    <t>BUDESONIDA SUSPENSION PARA NEBULIZAR 0.500 MG ENVASE CON 20 ENVASES CON 2 ML</t>
  </si>
  <si>
    <t>010.000.4335</t>
  </si>
  <si>
    <t>MONTELUKAST GRANULADO SOBRE DE  4 MG. ENVASE CON 10 SOBRES</t>
  </si>
  <si>
    <t>010.000.4358</t>
  </si>
  <si>
    <t>PREGABALINA 150 MG CAPSULA. ENVASE CON 28 CAPULAS</t>
  </si>
  <si>
    <t>010.000.4359</t>
  </si>
  <si>
    <t>GABAPENTINA CAPSULAS 300 MG. ENVASE CON 15 CAPSULAS</t>
  </si>
  <si>
    <t>010.000.4376</t>
  </si>
  <si>
    <t>POLIVITAMINAS Y MINERALES CONTIENE TIAMINA (VITAMINA B1)5-10 MG, RIBOFLAVINA (VITAMINA B2) 2.5-10 MG, PIRIDOXINA  VITAMINA B6) 2-5 MGS ACIDO PANTOTENICO 2-7 MG, NICOTINAMIDA (NIACINAMIDA) 10-100 MG,  CIANOCOBALAMIDA (VITAMINA B12) 3-5 MICROGRAMOS, ALFATOCOFEROL  (VITAMINA E) 3-20 MG, RETINOL VITAMINA A 2000-10,000 UI, COLECALCIFEROL (VITAMINA D3) 200-1000 UI, SULFATO FERROSO 15-60 MGS, SULFATO DE COBRE 1-4 MGS, YODURO O FOSFATO DE POTASIO 0.15-4 MG, GLICEROFOSFATO SULFATO O HIPOSULFITO DE MAGNESIO 1-8 MGS, FOSFATO DE MAGNESIO 5-133 MG, CLORURO FOSFATO O SULFATO DE ZINC 3-25 MGS, ENVASE CON 30 TABLETAS, GRAGEAS O CAPSULAS</t>
  </si>
  <si>
    <t>010.000.4402</t>
  </si>
  <si>
    <t>HIALURONATO DE SODIO JERINGA OFTALMICA HIALURONATO SODICO 10 MG. FOSFATO DIBASICO DE SODIO DODECAHIDRATADO 0.56 MG FOSFATO MONOBASICO DE SODIO DIHIDRATADO 0.045 MG CLORURO DE SODIO 8.5 MG JERINGA CON 1 ML DE SOLUCION.</t>
  </si>
  <si>
    <t>010.000.4407</t>
  </si>
  <si>
    <t>TETRACAINA SOLUCION OFTALMICA CADA ML CONTIENE: CLORHIDRATO DE TETRACAINA 5 MG. ENVASE CON GOTERO INTEGRAL CON 10 ML.</t>
  </si>
  <si>
    <t>010.000.4408</t>
  </si>
  <si>
    <t>DICLOFENACO SOL. OFTÁLMICA 1 MG/ML FRASCO GOTERO CON 5 ML</t>
  </si>
  <si>
    <t>010.000.4409</t>
  </si>
  <si>
    <t>TROPICAMIDA SOLUCION OFTALMICA CADA 100 ML. CONTIENE TROPICAMIDA 1 GR. FRASCO CON GOTERO INTEGRAL CON 15 ML.</t>
  </si>
  <si>
    <t>010.000.4411</t>
  </si>
  <si>
    <t xml:space="preserve"> BOLSA BALON RESP. LATEX COLOR NEGRO  CAP. 2.0 LTS.  ELECTROCONDUCTOR  C/DOS PLIEGUES  P/ APARATO ANESTESIA  DIAMETRO INT.: CUELLO BOLSA 22 MM. PIEZA</t>
  </si>
  <si>
    <t>060.125.1077</t>
  </si>
  <si>
    <t xml:space="preserve"> BOLSA BALON RESP. LATEX COLOR NEGRO  CAP. 5.0 LTS.  ELECTROCONDUCTOR  C/DOS PLIEGUES  P/APARATO ANESTESIA  DIAMETRO INT.: CUELLO BOLSA 22 MM. PIEZA</t>
  </si>
  <si>
    <t>060.168.4419</t>
  </si>
  <si>
    <t xml:space="preserve"> CATETER P/ EMBOLECTOMIA MOD. FORGATY  CAL. 5 FR.  LONG. 80CM   ESTERIL Y DESECHABLE. PIEZA</t>
  </si>
  <si>
    <t>060.606.0168</t>
  </si>
  <si>
    <t xml:space="preserve"> CABLE DE CONEXIÓN PARA MANGO PORTAELECTRODOS MONOPOLAR  LONG. 3 M. ESTERILIZABLE A VAPOR   C/CONECTOR REFORZADO TIPO BANANA  DEBERA TENER RECUBRIMIENTO PIEZA</t>
  </si>
  <si>
    <t>060.125.1044</t>
  </si>
  <si>
    <t xml:space="preserve"> BOLSA BALON RESP. LATEX COLOR NEGRO  CAP. 2.5 LTS.  ELECTROCONDUCTOR  C/DOS PLIEGUES  P/ APARATO ANESTESIA  DIAMETRO INT.: CUELLO BOLSA 22 MM. PIEZA</t>
  </si>
  <si>
    <t>060.314.0054</t>
  </si>
  <si>
    <t xml:space="preserve"> EQUIPO P/DRENAJE DE LA CAVIDAD PLEURAL CON TRES CAMARAS PARA SELLO DE AGUA  SUCCION Y COLECCION  DE LIQUIDOS  CON 2 VALV. SEGURIDAD DE ALTA PRESION  POSITIVA Y NEGATIVA ESTERIL Y DESECHABLE CAPACIDAD 2100 A 2500 ML EQUIPO</t>
  </si>
  <si>
    <t>060.314.0062</t>
  </si>
  <si>
    <t xml:space="preserve"> EQUIPO P/DRENAJE DE LA CAVIDAD PLEURAL  CON DOS CAMARAS PARA SELLO DE AGUA   SUCCIÓN Y COLECCION DE LIQUIDOS  C/1 VALV. SEGURIDAD PRESION POSITIVA Y  CIERRE DE PRESION NEGATIVA ESTERIL Y DESECH., CAPACIDAD DE 2100 A 2500 ML. EQUIPO</t>
  </si>
  <si>
    <t>060.345.1865</t>
  </si>
  <si>
    <t xml:space="preserve"> EQUIPO P/DRENAJE POR ASPIRACION  (1/8)  P/USO POSTQUIRURGICO. CON: FUELLE SUCCIONADOR  SONDA CONECTORA  CINTA DE FIJACION  SONDA DE SUCCION (DIAM. EX  3 MM.) CON  VALVULA DE REFLUJO  Y VALVULA DE ACTIVACION. EQUIPO</t>
  </si>
  <si>
    <t>060.345.1873</t>
  </si>
  <si>
    <t xml:space="preserve"> EQUIPO P/DRENAJE POR ASPIRACION  (1/4)  P/USO POSTQUIRURGICO. CON: FUELLE SUCCIONADOR  SONDA CONECTORA  CINTA DE FIJACION  SONDA DE SUCCION (DIAM. EX   6 MM. CON  VALVULA DE REFLUJO  Y VALVULA DE ACTIVACION. EQUIPO</t>
  </si>
  <si>
    <t>060.125.1119</t>
  </si>
  <si>
    <t xml:space="preserve"> BOLSA BALON RESP. DE LATEX C. NEGRO C/TAB 25 MM. 1.5 LTS.                  C/TAB.</t>
  </si>
  <si>
    <t>060.167.9417</t>
  </si>
  <si>
    <t xml:space="preserve"> SONDA PARA DRENAJE EN FORMA T MOD. KEHR 27.9 CM. CAL. 12 FR. PIEZA</t>
  </si>
  <si>
    <t>060.125.0319</t>
  </si>
  <si>
    <t xml:space="preserve"> BOLSA BALON RESP. LATEX COLOR NEGRO  CAP. 0.5 LTS.  ELECTROCONDUCTOR  C/DOS PLIEGUES  P/ APARATO ANESTESIA  DIAMETRO INT.: CUELLO BOLSA 22 MM.  PIEZA</t>
  </si>
  <si>
    <t>060.168.3238</t>
  </si>
  <si>
    <t xml:space="preserve"> SONDA PARA DRENAJE EN FORMA T MODELO KEHR 27.9 CMS CAL. 10 FR PIEZA</t>
  </si>
  <si>
    <t>060.040.2382</t>
  </si>
  <si>
    <t xml:space="preserve"> AGUJA P/RAQUIANESTESIA  MOD. GREEN  CAL. 21 G  LONG. 8.2 CM  REESTERILIZABLE  C/MANDRIL. PIEZA</t>
  </si>
  <si>
    <t>060.040.3000</t>
  </si>
  <si>
    <t xml:space="preserve"> AGUJA HIPODERMICA PARA RAQUIANESTESIA CON MANDRIL MOD. GREEN 7.5 CM X 20 G. REESTERILIZABLE.PIEZA</t>
  </si>
  <si>
    <t>060.166.4253</t>
  </si>
  <si>
    <t xml:space="preserve"> CATETER PERIFERICO DE SEGURIDAD PARA LA INFUSION DE SOLUCIONES INTRAVENOSAS, DE POLIURETANO O FLUORETILENO- PROPILENO, RADIOPACO, CON O SIN ALETAS   PARA FIJACION LA AGUJA CONTIENE UN DISPOSITIVO DE SEGURIDAD QUE LA INACTIVA CUANDO SE RETIRA DEL CATETER Y TAPON PROTECTOR. ESTERIL Y DESECHABLE CAL 20 G Y LONGITUD  32 MM. PIEZA.</t>
  </si>
  <si>
    <t>060.167.4468</t>
  </si>
  <si>
    <t xml:space="preserve"> CATETER P/VENOCLISIS D/PLAST. NO RADIOPACO  ESTERIL DESECHABLE CON AGUJA Y CONECTOR PARA JERINGA  LONG. 19 MM. CAL. 21 G. PIEZA.</t>
  </si>
  <si>
    <t>060.830.7070</t>
  </si>
  <si>
    <t xml:space="preserve"> SONDA P/DRENAJE TORACICO   CAL. 36 FR. LONG. 45-51 CM  ELASTOMERO DE SILICON  RADIOPACA. PIEZA</t>
  </si>
  <si>
    <t>060.830.7088</t>
  </si>
  <si>
    <t xml:space="preserve"> SONDA P/DRENAJE TORACICO   CAL. 19 FR. LONG. 45-51 CM  ELASTOMERO DE SILICON  RADIOPACA. PIEZA</t>
  </si>
  <si>
    <t>060.830.7195</t>
  </si>
  <si>
    <t xml:space="preserve"> SONDA P/DRENAJE TORACICO   CAL. 28 FR. LONG. 45-51 CM  ELASTOMERO DE SILICON  RADIOPACA. PIEZA</t>
  </si>
  <si>
    <t>060.167.4484</t>
  </si>
  <si>
    <t xml:space="preserve"> CATETER P/VENOCLISIS D/PLAST. NO RADIOPACO  ESTERIL DESECHABLE CON AGUJA Y CONECTOR PARA  JERINGA  LONG. 19 MM. CAL. 23 G. PIEZA.</t>
  </si>
  <si>
    <t>060.168.2305</t>
  </si>
  <si>
    <t xml:space="preserve"> SONDA GASTROINTESTINAL DESECHABLE Y CON MARCA OPACA A LOS RAYOS X MOD. LEVIN CAL. 12 FR. PIEZA</t>
  </si>
  <si>
    <t>060.168.4376</t>
  </si>
  <si>
    <t xml:space="preserve"> CATETER P/VENOCLISIS D/PLAST. NO RADIOPACO  ESTERIL DESECHABLE CON AGUJA Y CONECTOR PARA JERINGA  LONG. 25 MM. CAL. 18 G. PIEZA</t>
  </si>
  <si>
    <t>060.999.0053</t>
  </si>
  <si>
    <t xml:space="preserve"> TRAMPA DE LEE. PIEZA.</t>
  </si>
  <si>
    <t>060.999.0058</t>
  </si>
  <si>
    <t xml:space="preserve"> TUBO ENDOTRAQUEAL TIPO: MURPHY  CAL: 18 FR. DIAM. INT: 4.5 MM.  DE PLASTICO GRADO MEDICO   C/MARCA RADIOPACA  ESTERIL  DESECHABLE  C/GLOBO DE ALTO  VOLUMEN Y BAJA PRESION INCLUYE UNA VALVULA UN CONECTOR Y UNA ESCALA ENMM PARA DETERMINAR  LA PROFUNDIDAD DE LA COLOCACION DEL TUBO CON ORIFICO EMPAQUE  INDIVIDUAL. PIEZA</t>
  </si>
  <si>
    <t>060.999.0152</t>
  </si>
  <si>
    <t>Sonda pleural de 8 FR y 8 cm de longitud, estéril y desechable, radio-opaco de P.V.C. y conector luer-lock hembra, orificios distal y lateral, con un trocar metálico interno para fácil acceso. PIEZA.</t>
  </si>
  <si>
    <t>060.999.0153</t>
  </si>
  <si>
    <t>Sonda pleural de 10 FR y 8 cm de longitud, estéril y desechable, radio-opaco de P.V.C. y conector luer-lock hembra, orificios distal y lateral, con un trocar metálico interno para fácil acceso. PIEZA.</t>
  </si>
  <si>
    <t>060.999.0156</t>
  </si>
  <si>
    <t>Prolongador de catéter de poliuretano 3 vías, extra-flexible, transparente y de bajo volumen muerto. Vía 1: Diam. Int. 1.60 mm, Diam Ext. 2.60 mm, Long. 6 cm, Vol. Muerto 0.40 ml, Flujo 100 ml/mm; Vía 2: Diam. Int. 0.55 mm, Diam Ext. 1.50 mm, Long. 8 cm, Vol. Muerto 0.30 ml, Flujo 8 ml/mm; Vía 3: Diam. Int. 0.55 mm, Diam Ext. 1.50 mm, Long. 10 cm, Vol. Muerto 0.30 ml, Flujo 7 ml/mm Con bionector en cada vía y clamps de seguridad. PIEZA.</t>
  </si>
  <si>
    <t>160.999.0151</t>
  </si>
  <si>
    <t>Catéter arterial por método de Seldinger para punción arterial, estéril y desechable, Catéter arterial (radial, braquial, femoral) transparente con líneas radiopacas colocado por el método Seldinger. Catéter con pabellón provisto de aletas de fijación  y manguito anti-acodamiento. Diam. Int. 0.6mm , Diam. Exte. 0.9 mm., G20, 3 FR long. 8 cm, PIEZA.</t>
  </si>
  <si>
    <t>160.999.0154</t>
  </si>
  <si>
    <t>Prolongador de catéter de poliuretano 2 vías, estéril y desechable, extra-flexible, transparente y de bajo volumen muerto. Vía 1: Diam. Int. 1.60 mm, Diam Ext. 2.60 mm, Long. 10 cm, Vol. Muerto 0.40 ml, Flujo 70 ml/mm; Vía 2: Diam. Int. 0.55 mm, Diam Ext. 1.50 mm, Long. 6 cm, Vol. Muerto 0.20 ml, Flujo 11 ml/mm. Con biconector en cada vía y clamps de seguridad. Tiempo de duración de 7 días o 300 aplicaciones. PIEZA.</t>
  </si>
  <si>
    <t>Presentación</t>
  </si>
  <si>
    <t>MG de ACICLOVIR solicitado de acuerdo a la prescripción médica, como parte de una mezcla magistral</t>
  </si>
  <si>
    <t>MG</t>
  </si>
  <si>
    <t>MG de AMFOTERICINA solicitado de acuerdo a la prescripción médica, como parte de una mezcla magistral</t>
  </si>
  <si>
    <t>MG de AMFOTERICINA B COMPLEJO LIPIDICO solicitado de acuerdo a la prescripción médica, como parte de una mezcla magistral</t>
  </si>
  <si>
    <t>MG de AMOXICILINA/SULBACTAM solicitado de acuerdo a la prescripción médica, como parte de una mezcla magistral</t>
  </si>
  <si>
    <t>MG de AMPICILINA/SULBACTAM solicitado de acuerdo a la prescripción médica, como parte de una mezcla magistral</t>
  </si>
  <si>
    <t>MG de CASPOFUNGINA solicitado de acuerdo a la prescripción médica, como parte de una mezcla magistral</t>
  </si>
  <si>
    <t>MG de CEFEPIME solicitado de acuerdo a la prescripción médica, como parte de una mezcla magistral</t>
  </si>
  <si>
    <t>MG de CEFOTAXIMA solicitado de acuerdo a la prescripción médica, como parte de una mezcla magistral</t>
  </si>
  <si>
    <t>MG de CEFTAZIDIMA solicitado de acuerdo a la prescripción médica, como parte de una mezcla magistral</t>
  </si>
  <si>
    <t>MG de CEFTRIAXONA solicitado de acuerdo a la prescripción médica, como parte de una mezcla magistral</t>
  </si>
  <si>
    <t>MG de CIPROFLOXACINO solicitado de acuerdo a la prescripción médica, como parte de una mezcla magistral</t>
  </si>
  <si>
    <t>MG de COLISTIMETATO DE SODIO solicitado de acuerdo a la prescripción médica, como parte de una mezcla magistral</t>
  </si>
  <si>
    <t>MG de ERTAPENEM solicitado de acuerdo a la prescripción médica, como parte de una mezcla magistral</t>
  </si>
  <si>
    <t>MG de FLUCONAZOL solicitado de acuerdo a la prescripción médica, como parte de una mezcla magistral</t>
  </si>
  <si>
    <t>OMEPRAZOL O PANTOPRAZOL SOLUCION INYECTABLE CADA FRASCO AMPULA CONTIENE OMEPRAZOL SODICO 40 MG O PANTOPRZOL SODICO 40 MG ENVASE CON FRASCO AMPULA   Y AMPOLLETA CON 10 ML DE DILUYENTE</t>
  </si>
  <si>
    <t>010.000.5229</t>
  </si>
  <si>
    <t>ACIDO ASCORBICO SOLUCION INYECTABLE 1 G. ENVASE CON 6 AMPOLLETAS DE 10 ML</t>
  </si>
  <si>
    <t>010.000.5233</t>
  </si>
  <si>
    <t>ACIDO FOLINICO TABLETAS 15 MG (FOLINATO DE CALCIO EQUIVALENTE A 15 MG. DE AC. FOLINICO.) ENVASE CON 12 TAB.</t>
  </si>
  <si>
    <t>010.000.5240</t>
  </si>
  <si>
    <t>INMUNOGLOBINA G NO MODIFICADA LIOFILIZADO SOLUCIÓN INYECTABLE 6 GR.</t>
  </si>
  <si>
    <t>010.000.5240.01</t>
  </si>
  <si>
    <t>010.000.5244</t>
  </si>
  <si>
    <t>INMUNOGLOBULINA G NO MODIFICADA 5 G SOLUCION INYECTABLE. ENVASE CON UN FRASCO AMPULA CON 100 ML.O ENVASE CON UN FRASCO AMPULA CON LIOFILIZADO Y FRASCO AMPULA CON 90 A 100 ML DE DILUYENTE</t>
  </si>
  <si>
    <t>010.000.5255</t>
  </si>
  <si>
    <t>TRIMETROPRIMA CON SULFAMETOXAZOL SOLUCION INYECTABLE  160 MG/ 800 MG. ENVASE CON 6 AMPOLLETAS CON 3 ML.</t>
  </si>
  <si>
    <t>010.000.5256</t>
  </si>
  <si>
    <t>CEFALOTINA SOLUCION INYECTABLE 1 G. ENVASE CON UN FRASCO AMPULA Y DILUYENTE CON 5 ML</t>
  </si>
  <si>
    <t>010.000.5261</t>
  </si>
  <si>
    <t>PIRIMETAMINA 25 MG. ENVASE CON 30 TABLETAS</t>
  </si>
  <si>
    <t>010.000.5264</t>
  </si>
  <si>
    <t>CEFUROXIMA SODICA POLVO SUSPENSION INYECTABLE 750 MG. FCO. AMPULA Y DILUYENTE  5 ML.</t>
  </si>
  <si>
    <t>010.000.5265</t>
  </si>
  <si>
    <t>IMIPENEM Y CILASTATINA POLVO PARA SOLUCION INYECTABLE 500MG/500 MG. UN FRASCO AMPULA PARA INFUSIÓN  INTRAVENOSA EXCLUSIVAMENTE, NO SE DEBE ADMINISTRAR INTRAMUSCULAR FRASCO AMPULA</t>
  </si>
  <si>
    <t>010.000.5267</t>
  </si>
  <si>
    <t>FLUCONAZOL CAPSULAS O TABLETAS 100 MG.ENVASE CON 10 TABLETAS O CAPSULAS</t>
  </si>
  <si>
    <t>010.000.5268</t>
  </si>
  <si>
    <t>GANCICLOVIR SOLUCION INYECTABLE 500 MG. ENVASE CON UN FRASCO AMPULA DE 10 ML Y UNA AMPOLLETA CON 10 ML DE DILUYENTE</t>
  </si>
  <si>
    <t>010.000.5270</t>
  </si>
  <si>
    <t>DIDANOSINA 100 MG. ENVASE CON 60 TABLETAS MASTICABLES</t>
  </si>
  <si>
    <t>010.000.5278</t>
  </si>
  <si>
    <t>TEICOPLANINA SOLUCION INYECTABLE 200 MG ENVASE CON UN FRASCO AMPULA Y DILUYENTE CON 3 ML</t>
  </si>
  <si>
    <t>010.000.5284</t>
  </si>
  <si>
    <t>CEFEPIMA SOLUCION INYECTABLE 500 MG. ENVASE CON UN FRASCO AMPULA Y UNA AMPOLLETA CON 5 ML DE DILUYENTE</t>
  </si>
  <si>
    <t>010.000.5287</t>
  </si>
  <si>
    <t>IMIPENEM/CILASTATINA 250 MG/250 MG. ENVASE CON UN FRASCO AMPULA</t>
  </si>
  <si>
    <t>010.000.5291</t>
  </si>
  <si>
    <t>MEROPENEM 500 MG POLVO PARA SOLUCION INYECTABLE. ENVASE CON 1 FRASCO AMPULA Y DILUYENTE DE 10 ML</t>
  </si>
  <si>
    <t>010.000.5292</t>
  </si>
  <si>
    <t>MEROPENEM INYECTABLE 1GR ENVASE CON 1  FRASCO AMPULA Y DILUYENTE DE 20 ML</t>
  </si>
  <si>
    <t>010.000.5295</t>
  </si>
  <si>
    <t>CEFEPIMA SOLUCION INYECTABLE 1 G. ENVASE CON UN FRASCO AMPULA Y UNA AMPOLLETA CON DILUYENTE</t>
  </si>
  <si>
    <t>010.000.5302</t>
  </si>
  <si>
    <t>NITROFURANTOINA SUSPENSION ORAL 5 MG./ML. ENVASE CON 120 ML</t>
  </si>
  <si>
    <t>010.000.5306</t>
  </si>
  <si>
    <t>ACIDO MICOFENOLICO COMPRIMIDOS 500 MG. ENVASE CON 50 COMPRMIDOS</t>
  </si>
  <si>
    <t>010.000.5309</t>
  </si>
  <si>
    <t>TAMSULOSINA CAPSULA DE LIBERACION PROLONGADA 0.4 MG.</t>
  </si>
  <si>
    <t>010.000.5309.02</t>
  </si>
  <si>
    <t>010.000.5313</t>
  </si>
  <si>
    <t>CASPOFUNGINA SOLUCION INYECTABLE. CADA FRASCO AMPULA CON POLVO CONTIENE ACETATO DE CASPOFUNGINA EQUIVALENTE A 50 MG. DE CASPOFUNGINA. ENVASE CON FRASCO AMPULA CON POLVO PARA 10.5 ML (5 MG/ML)</t>
  </si>
  <si>
    <t>010.000.5317</t>
  </si>
  <si>
    <t>VORICONAZOL 50 MG TABLETA. ENVASE CON 14 TABLETAS</t>
  </si>
  <si>
    <t>010.000.5330</t>
  </si>
  <si>
    <t>ALFA-DORNASA SOLUCION PARA INHALACION 2.5 MG. ENVASE CON SEIS AMPOLLETAS DE 2.5 ML</t>
  </si>
  <si>
    <t>010.000.5331</t>
  </si>
  <si>
    <t>BERACTANT (FOSFOLIPIDOS DE PULMON  DE ORIGEN BOVINO) SUSPENSION INYECTABLE 25 MG ENVASE CON FRASCO AMPULA DE 8 ML</t>
  </si>
  <si>
    <t>010.000.5332</t>
  </si>
  <si>
    <t>ERITROPOYETINA HUMANA RECOMBINANTE 2 000 UI SOLUCION INYECTABLE. CADA FRASCO AMPULA CON LIOFILIZADO O SOLUCION INYECTABLE CONTIENE ERITORPOYETINA HUMANA RECOMBINANTEO ERITROPOYETINA HUMANA RECOMBINANTE ALFA O ERITROPOYETINA BETA 2000 UI. ENVASE CON 12 FRASCOS AMPULA 1 ML CON DILUYENTE</t>
  </si>
  <si>
    <t>010.000.5333</t>
  </si>
  <si>
    <t>ERITROPOYETINA HUMANA RECOMBINANTE 4 000 UI SOLUCION INYECTABLE. CADA FRASCO AMPULA CON LIOFILIZADO O SOLUCION INYECTABLE CONTIENE ERITORPOYETINA HUMANA RECOMBINANTE O ERITROPOYETINA HUMANA RECOMBINANTE ALFA O ERITROPOYETINA BETA 4 000 UI. ENVASE CON 6 FRASCOS AMPULA 1 ML CON DILUYENTE O 6 JERINGAS PRECARGADAS</t>
  </si>
  <si>
    <t>010.000.5335</t>
  </si>
  <si>
    <t>FOSFOLIPIDOS DE PULMON PORCINO SUSPENSION 80 MG/ML ENVASE CON 3 ML</t>
  </si>
  <si>
    <t>010.000.5338</t>
  </si>
  <si>
    <t>ERITROPOYETINA BETA HUMANA RECOMBINANTE 6 000 UI. SOLUCION INYECTABLE. ENVASE CON  6 JERINGAS PRECARGADAS</t>
  </si>
  <si>
    <t>010.000.5339</t>
  </si>
  <si>
    <t>ERITROPOYETINA BETA 50 000 UI SOLUCION INYECTABLE ENVASE CON 1 FRASCO AMPULA Y 1 AMPOLLETA CON DILUYENTE</t>
  </si>
  <si>
    <t>010.000.5351</t>
  </si>
  <si>
    <t>METILFENIDATO CLORHIDRATO DE 10 MG. COMPRIMIDOS ENVASE CON 30 COMPRIMIDOS</t>
  </si>
  <si>
    <t>010.000.5354</t>
  </si>
  <si>
    <t>NIMODIPINO SOLUCION INYECTABLE 10 MG/ 50 ML. ENVASE CON UN FRASCO AMPULA DE 50 ML Y EQUIPO PERFUSOR DE POLIETILENO</t>
  </si>
  <si>
    <t>010.000.5356</t>
  </si>
  <si>
    <t xml:space="preserve">LAMOTRIGINA 100 MG. ENVASE CON 28 TABLETAS </t>
  </si>
  <si>
    <t>010.000.5358</t>
  </si>
  <si>
    <t>LAMOTRIGINA 25 MG. TABLETAS ENVASE CON 28 TABLETAS</t>
  </si>
  <si>
    <t>010.000.5359</t>
  </si>
  <si>
    <t>VALPROATO DE MAGNESIO TABLETAS DE LIBERACION PROLONGADA 600 MG. ENVASE CON 30 TABLETAS</t>
  </si>
  <si>
    <t>010.000.5363</t>
  </si>
  <si>
    <t xml:space="preserve">TOPIRAMATO 100 MG ENVASE CON 60 TABLETAS </t>
  </si>
  <si>
    <t>010.000.5381</t>
  </si>
  <si>
    <t>OLIGOMETALES ENDOVENOSOS SOLUCION INYECTABLE FCO AMP. 20 ML ZN 0.1614 MEQ, COBRE 0.0271 MEQ, MANGANESO 0.0902 MEQ, SODIO 4.5493 MEQ, SULFATO</t>
  </si>
  <si>
    <t>010.000.5382</t>
  </si>
  <si>
    <t xml:space="preserve">LIPIDOS INTRAVENOSOS DE CADENA LARGA 20%  SOYA O SOYA/CARTAMO EMULSION INYECTABLE. CADA 100 ML CONTIENE: ACEITE DE SOYA 20 GR O MEZCLA DE ACEITE SOYA/ACEITE DE CARTAMO 10 G/10 G CADA ML PROPORCIONA 2 KCAL. ENVASE CON 500 ML </t>
  </si>
  <si>
    <t>010.000.5383</t>
  </si>
  <si>
    <t>POLIVITAMINAS Y MINERALES JARABE CADA 5 MILILITROS CONTIENE VITAMINA A 2500 UI, VITAMINA D2 200 UI, VITAMINA E 15 MGS, VITAMINA C 60 MGS, TIAMINA 1.05 MGS, RIBOFLAVINA 1.2 MGS, PIRIDOXINA 1.05 MGS, CIANOCOBALAMINA 4.5 MICROGRAMOS, NICOTINAMIDA 13.5 MILIGRAMOS, HIERRO ELEMENTAL 10 MGS, ENVASE CON 240 ML</t>
  </si>
  <si>
    <t>010.000.5384</t>
  </si>
  <si>
    <t xml:space="preserve"> MULTIVITAMINAS SOL. INYECTABLE ADULTO Cada frasco ámpula con liofilizado contiene: Retinol (vitamina A) 3300 U Colecalciferol (vitamina D3) 200 U Acetato de Tocoferol (vitamina E) 10 U nicotinamida 40 mg Riboflavina 3.6 mg Clorhidrato de piridoxina equivalente a  4 mg de piridoxima  Dexpantenol equivalente a 15 mg de ácido pantoténico Clorhidrato de tiamina, equivalente a 3 mg de tiamina Ácido ascórbico 100 mg  Biotina 0.060 mg Cianocobalamina 0.005 mg Ácido fólico 0.400 mg Envase con un frasco ámpula y diluyente de 5 ml</t>
  </si>
  <si>
    <t>010.000.5385</t>
  </si>
  <si>
    <t xml:space="preserve">MULTIVITAMINAS SOLUCION INFANTIL CADA FRASCO AMPULA CONTIENE RETINOL (VITAMINA A)  2,000 UI, COLECALCIFEROL (VITAMINA D3) 200 UI, Acetato de Tocoferol (Vitamina E) 7 UI,  Nicotinamida 17.0 mg, Rivoflavina 1.4 mg, Piridoxina 1 mg , DEXPANTENO 5 mg, Clorhidrato de Tiamina 1.2 mg, Vitamina C (ácido ascórbico) 80 mg, Biotina 0.02 mg, Cianocobalamina 0.001 mg, ácido fólico 0.14 mg, Vitamina K 0.2 mg FRASCO AMPULA Y AMPOLLETA CON DILUYENTE DE 5 ML. </t>
  </si>
  <si>
    <t>010.000.5386</t>
  </si>
  <si>
    <t>CLORURO DE SODIO AL 17.7%   CADA ML CONTIENE CLORURO DE SODIO 0.177 G AMPOLLETA DE 10 ML. ENVASE CON 100 AMPULAS</t>
  </si>
  <si>
    <t>010.000.5391</t>
  </si>
  <si>
    <t>DIETA POLIMERICA SIN FIBRA SUSPENSION ORAL 236 A 250 ML (VER ANEXO)</t>
  </si>
  <si>
    <t>010.000.5392</t>
  </si>
  <si>
    <t>DIETA POLIMERICA CON FIBRA SUSPENSION ORAL 236 A 250 ML CADA 100 ML. CONTIENE: PROTEINAS 3.69-3.74 GR., LÍPIDOS 3.45-3.56 GR., HIDRATOS DE CARBONO 11.90-15 GR., FIBRA DIETARIA TOTAL 1.25-1.35 GR., VITAMINA A 359.3-400 UI., VITAMINA D 20-28.7 UI., VITAMINA E 2.8-3.3 UI., VITAMINA K1 5.9-8.9 MICROGRAMOS, VITAMINA C 14-21.6 MG., TIAMINA B1 0.16-0.2 MG., RIBOFLAVINA 0.19-0.24 MG., NIACINA 2.16-2.8 MG., VITAMINA B6 0.21 MG., ÁCIDO FÓLICO 43.1-54 MICROGRAMOS, ÁCIDO PANTOTÉNICO 1-1.4 GR., VITAMINA B12 0.68-0.8 MICROGRAMOS, BIOTINA 32.5-40 MICROGRAMOS, COLINA 43.1-45.2 MG., CLACIO 65.5-66 MG., FOSFORO 65.5-66 MG., MAGNESIO 26.7-31 MG., ZINC 1.3-1.5 MG. HIERRO 1.1-1.2 MG., MANGANESO 0.25-0.34 MG., IODO 9-10 MICROGRAMOS, SODIO 46.78-70.5 MG., POTASIO 117.1-157 MG., CLORURO 93.5-126 MG., CROMO 3.74-6.7 MICROGRAMOS, MOLIBDENO 10.2-11.2 MICROGRAMOS, SELENIO 3.74-4.7 MICROGRAMOS, COBRE 0.13-0.14 MG.</t>
  </si>
  <si>
    <t>010.000.5393</t>
  </si>
  <si>
    <t>AMINOACIDOS ENRIQUECIDOS CON AMINOACIDOS DE CADENA  RAMIFICADA 8% CADA 100 ML CONTIENE L-ISOLEUCINA 700A 1380 MGS, L-LEUCINA 1100 A 1580 MGS, L-LISINA 265 A 690 MGS, L-METIONINA 110 A 450 MG, L-FENILALANINA 80 A 480 MGS, L-TRIONINA 200 A 450 MG, L-TRIPTOFANO 70 A 130 MG, L-VALINA 780 A 1240 MG, HISTIDINA 150 A 280 MGS, CISTEINA O CISTINA 0 A 55 MGS,  TIROSINA 0 A 33 MGS, L-ALANINA 395 A 660 MGS, L-ARGININA 464 A 1100 MGS, L-PROLINA 445 A 950 MG, L-SERINA 220 A 575 MG, GLICINA (ACIDO AMINOACETICO) 300 A 700 MG, PIROSULFITO DE SODIO 0 A 50 MGS, AGUA INYECTABLE 0 A 100 ML AMINOACIDOS DE CADENA RAMIFICADA 40 A 55%  sin electrolitos FRASCO CON 500 ML</t>
  </si>
  <si>
    <t>010.000.5395</t>
  </si>
  <si>
    <t>TIAMINA CLORHIDRATO DE... 500 MG. SOLUCION  INYECTABLE ENVASE CON 3 FRASCO AMPULA</t>
  </si>
  <si>
    <t>010.000.5397</t>
  </si>
  <si>
    <t>FORMULA O DIETA INMUNORREGULADORA POLVO.  PRESENTACION EN POLVO SOBRE CON 123 G (VER ANEXO)</t>
  </si>
  <si>
    <t>010.000.5428</t>
  </si>
  <si>
    <t>ONDANSETRON SOLUCION INYECTABLE  8 MG./ 4 ML. ENVASE CON 3 AMPOLLETAS O FRASCOS AMPULA DE 4 ML</t>
  </si>
  <si>
    <t>010.000.5432</t>
  </si>
  <si>
    <t>FILGRASTRIM SOLUCION INYECTABLE 300 MICROGRAMOS/ML.ENVASE CON 5 FRASCOS AMPULA O JERINGAS</t>
  </si>
  <si>
    <t>010.000.5435</t>
  </si>
  <si>
    <t>PACLITAXEL SOLUCION INYECTABLE 300 MG. ENVASE CON UN FRASCO AMPULA CON 50 ML CON EQUIPO PARA VENOCLISIS DE POLIVINILCLORURO (PVC) Y FILTRO CON MEMBRAN</t>
  </si>
  <si>
    <t>010.000.5436</t>
  </si>
  <si>
    <t>TRETINOINA CAPSULAS 10 MG ENVASE CON 100 CAPSULAS</t>
  </si>
  <si>
    <t>010.000.5437</t>
  </si>
  <si>
    <t>DOCETAXEL 80 MG, SOLUCIÓN INYECTABLE, UN FRASCO AMPULA Y DILUYENTE CON 6 ML</t>
  </si>
  <si>
    <t>010.000.5438</t>
  </si>
  <si>
    <t>GEMCITABINA SOLUCION INYECTABLE 1 G FRASCO AMPULA</t>
  </si>
  <si>
    <t>010.000.5444</t>
  </si>
  <si>
    <t>IRINOTECAN CLORHIDRATO DE SOLUCION INYECTABLE 100 MG. ENVASE CON UN FRASCO AMPULA CON 5 ML</t>
  </si>
  <si>
    <t>010.000.5445</t>
  </si>
  <si>
    <t>RITUXIMAB SOLUCION INYECTABLE 500 MG</t>
  </si>
  <si>
    <t>010.000.5449</t>
  </si>
  <si>
    <t>ANASTROZOL TABLETAS 1 MG. ENVASE CON 28 TABLETAS</t>
  </si>
  <si>
    <t>010.000.5451</t>
  </si>
  <si>
    <t>CINARIZINA TABLETAS DE  75 MG ENVASE CON 60 TABLETAS</t>
  </si>
  <si>
    <t>010.000.5457</t>
  </si>
  <si>
    <t>DOCETAXEL SOLUCION INYECTABLE 20 MG. ENVASE CON FRASCO AMPULA CON 20 MG Y FRASCO AMPULA CON 1.5 ML DE DILUYENTE</t>
  </si>
  <si>
    <t>010.000.5458</t>
  </si>
  <si>
    <t>OXALIPLATINO SOLUCION INYECTABLE 50 MG. ENVASE CON UN FRASCO AMPULA CON LIOFILIZADO O ENVASE CON UN FRASCO AMPULA CON 10 ML</t>
  </si>
  <si>
    <t>010.000.5459</t>
  </si>
  <si>
    <t>OXALIPLATINO SOLUCION INYECTABLE 100 MG. ENVASE CON UN FRASCO AMPULA  CON LIOFILIZADO O ENVASE CON UN FRASCO AMPULA CON 20 ML</t>
  </si>
  <si>
    <t>010.000.5468</t>
  </si>
  <si>
    <t>ACIDO ZOLEDRONICO SOLUCION INYECTABLE, CADA FRASCO AMPULA 5 ML CONTIENE ACIDO ZOLEDRONICO MONOHIDRATADO EQUIVALENTE A 4 MG DE ACIDO ZOLEDRONICO. ENVAS</t>
  </si>
  <si>
    <t>010.000.5476</t>
  </si>
  <si>
    <t>LEVOMEPROMAZINA  CLORHIDRATO DE 25MG/ML  SOLUCION INYECTABLE. ENVASE CON 10 AMPULAS DE UN ML.</t>
  </si>
  <si>
    <t>010.000.5481</t>
  </si>
  <si>
    <t>PAROXETINA 20 MG. ENVASE CON 10 TABLETAS</t>
  </si>
  <si>
    <t>010.000.5483</t>
  </si>
  <si>
    <t>ZUCLOPENTIXOL SOLUCION INYECTABLE 200 MG. ENVASE CON UNA AMPOLLETA</t>
  </si>
  <si>
    <t>010.000.5484</t>
  </si>
  <si>
    <t>ZUCLOPENTIXOL TABLETAS 25 MG. ENVASE CON  20 TABLETAS</t>
  </si>
  <si>
    <t>010.000.5485</t>
  </si>
  <si>
    <t xml:space="preserve">OLANZAPINA TABLETAS 5 MG. </t>
  </si>
  <si>
    <t>010.000.5485.01</t>
  </si>
  <si>
    <t>010.000.5486</t>
  </si>
  <si>
    <t>OLANZAPINA TABLETAS 10 MG. ENVASE CON 14 TABLETAS</t>
  </si>
  <si>
    <t>010.000.5487</t>
  </si>
  <si>
    <t>CITALOPRAM BROMHIDRATO DE TABLETAS DE 20 MG. ENVASE CON  28 TABLETAS</t>
  </si>
  <si>
    <t>010.000.5490</t>
  </si>
  <si>
    <t>MIRTAZAPINA TABLETAS  O TABLETA DISPERSABLE 30 MG. ENVASE CON 30 TABLETAS O TABLETAS DISPERSABLES</t>
  </si>
  <si>
    <t>010.000.5501</t>
  </si>
  <si>
    <t>DICLOFENACO 75 MG. SOLUCION INYECTABLE ENVASE CON 2 AMPOLLETAS DE 3ML</t>
  </si>
  <si>
    <t>010.000.5506</t>
  </si>
  <si>
    <t>CELECOXIB CAPSULAS 200 MG. ENVASE CON 10 CAPSULAS</t>
  </si>
  <si>
    <t>010.000.5541</t>
  </si>
  <si>
    <t>LETROZOL  2.5 M ENVASE CON 30 GRAGEAS O TABLETAS</t>
  </si>
  <si>
    <t>010.000.9006</t>
  </si>
  <si>
    <t>AMBROXOL CLORHIDRATO DE 15 MG. SOLUCION INYECTABLE ( AMPOLLETAS DE 1 ML). ENVASE CON 10 AMPOLLETAS</t>
  </si>
  <si>
    <t>010.000.9072</t>
  </si>
  <si>
    <t>MEPIVACAINA CLORHIDRATO DE SOLUCION INYECTABLE EN CARTUCHO DENTAL 54 MG CARTUCHOS DENTALES DE 1.8 ML. ENVASE CON 50 CARTUCHOS</t>
  </si>
  <si>
    <t>010.000.9168</t>
  </si>
  <si>
    <t>CLORHIDRATO DE NALBUFINA 10 MGS ENVASE CON 5 AMPULAS SP FORMULA LIBRE DE SULFITOS Y PARABENOS</t>
  </si>
  <si>
    <t>010.000.9169</t>
  </si>
  <si>
    <t>SULFATO DE MORFINA PETAHIDRATADA EQUIVALENTE A 10 MGS DE SULFATO DE MORFINA TABLETAS ENVASE CON 20 TABLETAS</t>
  </si>
  <si>
    <t>010.000.9170</t>
  </si>
  <si>
    <t>SULFATO DE MORFINA PETAHIDRATADA EQUIVALENTE A 15 MGS DE SULFATO DE MORFINA TABLETAS ENVASE CON 20 TABLETAS</t>
  </si>
  <si>
    <t>010.000.9209</t>
  </si>
  <si>
    <t>ZIDOVUDINA SOLUCION INYECTABLE (1%) CADA FRASCO AMPULA CONTIENE 10 MG/ML. ENVASE CON 5 FCO. AMPULA DE 20 ML.</t>
  </si>
  <si>
    <t>010.000.9223</t>
  </si>
  <si>
    <t>OLANZAPINA 10 MG. ENVASE CON 14 TABLETAS DISPERSABLES.</t>
  </si>
  <si>
    <t>010.000.9231</t>
  </si>
  <si>
    <t>SULFATO DE MORFINA 10 MG/ML SOLUCION INYECTABLE sin CONSERVADORES. FRASCO AMPULA CON 20 ML.</t>
  </si>
  <si>
    <t>010.000.9245</t>
  </si>
  <si>
    <t>NALMEFEME CLORHIDRATO DE SOL. INYECTABLE 2 MG/ 2ML ENVASE CON 10 AMPULAS.</t>
  </si>
  <si>
    <t>010.000.9246</t>
  </si>
  <si>
    <t>VERAPAMILO TABLETA DE LIBERACION PROLONGADA 180 MG. ENVASE CON 15 TABLETAS</t>
  </si>
  <si>
    <t>010.000.9247</t>
  </si>
  <si>
    <t>TROPICAMIDA Y FENILEFRINA SOLUCION OFTALMICA CADA 100 ML CONTIENE TROPICAMIDA 0.8 GR Y FENILEFRINA 5 GR. FRASCO CON GOTERO INTEGRAL CON 15 ML.</t>
  </si>
  <si>
    <t>010.000.9252</t>
  </si>
  <si>
    <t>ALPROSTADIL (PROSTAGLANDINA E1) SOLUCION AMPULA 20 MCG ENVASE CON JERINGA PRECARGADA</t>
  </si>
  <si>
    <t>010.000.9253</t>
  </si>
  <si>
    <t>GEL ORAL BIO-ADHERENTE CONTIENE AGUA, MALTODEXTRINA, GLICOL DE PROPILENO, POLIVIDONA (PVP), SODIO HYALURONATE, SORBATO DE POTASIO, BENZOATO DE SODIO, HYDROXYETHYLCELLULOSE, PEG-40, HIDROGENO EL ACEITE DE RICINO, EDETATE DISODICO, CLORURO DE BENZALKONIUM, CONDIMENTACION, SODIO DE LA SACARINA, ACIDO GLICIRRICO. ENVASE CON 15 PAQUETES SINGLE-USE.</t>
  </si>
  <si>
    <t>010.000.9258</t>
  </si>
  <si>
    <t>PARACETAMOL SOL. INY DE 500 MG FRASCO AMPULA</t>
  </si>
  <si>
    <t>010.000.9259</t>
  </si>
  <si>
    <t>KETOPROFENO SOLUCION INYECTABLE 100 MG/2 ML ENVASE CON 10 AMPULAS</t>
  </si>
  <si>
    <t>010.000.9261</t>
  </si>
  <si>
    <t>LABETOL SOL INYECTABLE 100 MG/20 ML ENVASE CON 5 AMPULAS</t>
  </si>
  <si>
    <t>010.000.9262</t>
  </si>
  <si>
    <t>FLUTICASONA SUSPENSION PARA NEBULIZAR 0.5MG/2 ML ENVASE CON 10 AMPULAS</t>
  </si>
  <si>
    <t>010.000.9263</t>
  </si>
  <si>
    <t>ADRENALINA RACEMICA SOL. PARA NEBULIZAR 2.25% ENVASE CON 0.5 ML</t>
  </si>
  <si>
    <t>010.000.9264</t>
  </si>
  <si>
    <t>PARACETAMOL INYECTABLE EN FRASCO AMPULA DE 1 GRAMO EN 100 ML</t>
  </si>
  <si>
    <t>010.000.9266</t>
  </si>
  <si>
    <t>BROMHEXINA SOLUCION PARA NEBULIZACION 0.2% ENVASE  60 ML A DOSIS DE 200 MG POR CADA 100 ML</t>
  </si>
  <si>
    <t>020.000.3835</t>
  </si>
  <si>
    <t>VITAMINA A SOLUCION ORAL. CADA DOSIS CONTIENE PALMITATO DE VITAMINA A (RETINOL) 200 000 UI. ENVASE CON 25 DOSIS.</t>
  </si>
  <si>
    <t>030.000.0003</t>
  </si>
  <si>
    <t>SUCEDANEO DE LECHE  HUMANA DE PRETERMINO POLVO.  ENVASE CON 400 A 454 GRS (VER ANEXO)</t>
  </si>
  <si>
    <t>030.000.0011</t>
  </si>
  <si>
    <t>SUCEDANEO DE LECHE HUMANA DE TÉRMINO, POLVO. ENVASE CON 400 A 454 GRS (VER ANEXO)</t>
  </si>
  <si>
    <t>030.000.0012</t>
  </si>
  <si>
    <t>SUCEDANEO DE LECHE HUMANA DE TERMINO SIN LACTOSA, POLVO. ENVASE CON 375 A 400 GRS (VER ANEXO)</t>
  </si>
  <si>
    <t>030.000.0013</t>
  </si>
  <si>
    <t>FORMULA CON PROTEINAS  EXTENSAMENTE HIDROLIZADAS SIN LACTOSA POLVO. ENVASE CON 400A 454 GR. (VER ANEXO)</t>
  </si>
  <si>
    <t>030.000.0014</t>
  </si>
  <si>
    <t>FORMULA DE SEGUIMIENTO O CONTINUACIÓN POLVO, CON O SIN PROBIOTICOS ENVASE CON 400 A 454 GRS (VER ANEXO)</t>
  </si>
  <si>
    <t>030.000.0021</t>
  </si>
  <si>
    <t>FORMULA C/PROTEINAS AISLADAS DE SOYA POLVO  (VER ANEXO)</t>
  </si>
  <si>
    <t>040.000.0107</t>
  </si>
  <si>
    <t>DEXTROPROPOXIFENO CLORHIDRATO DE 65 MG. ENVASE CON 20 CAPSULAS O COMPRIMIDOS</t>
  </si>
  <si>
    <t>040.000.0132</t>
  </si>
  <si>
    <t>NALBUFINA CLORHIDRATO DE... SOLUCION INYECTABLE 10 MG.  AMPOLLETA.1ML. ENVASE 5 AMPULAS DE 1 ML.</t>
  </si>
  <si>
    <t>040.000.0202</t>
  </si>
  <si>
    <t>DIAZEPAM 10 MGS SOLUCION INYECTABLE AMPOLLETAS 2ML ENVASE CON 50 AMPULAS.</t>
  </si>
  <si>
    <t>040.000.0221</t>
  </si>
  <si>
    <t>TIOPENTAL SODICO SOLUCION INYECTABLE 0.5 G FRASCO AMPULA DE 20 ML Y DILUYENTE.</t>
  </si>
  <si>
    <t>040.000.0226</t>
  </si>
  <si>
    <t>KETAMINA SOLUCION INYECTABLE 500 MG/10ML. FCO.AMP.10ML.</t>
  </si>
  <si>
    <t>040.000.0242</t>
  </si>
  <si>
    <t>FENTANILO 0.5 MG/10ML. AMPOLLETA 10ML. SOLUCION INYECTABLE ENVASE CON 6 AMPULAS.</t>
  </si>
  <si>
    <t>040.000.0243</t>
  </si>
  <si>
    <t>ETOMIDATO SOLUCION INYECTABLE 20 MG/10ML. AMPOLLETA 10ML. ENVASE CON 5 AMPOLLETAS.</t>
  </si>
  <si>
    <t>040.000.1544</t>
  </si>
  <si>
    <t>ERGOMETRINA  MALEATO DE 0.2 MG/ML. AMPULA DE. 1ML. ENVASE 50 AMPOLLETAS.</t>
  </si>
  <si>
    <t>040.000.2099</t>
  </si>
  <si>
    <t>MORFINA PENTAHIDRATADA SULFATO DE 2.5 MG SOLUCION INYECTABLE ENVASE CON CINCO AMPOLLETAS CON 2.5 ML.</t>
  </si>
  <si>
    <t>040.000.2100</t>
  </si>
  <si>
    <t xml:space="preserve"> BUPRENORFINA CLORHIDRATO DE TABLETA SUBLINGUAL 0.2 MGS ENVASE CON 20 TABLETAS.                                                                            </t>
  </si>
  <si>
    <t>040.000.2102</t>
  </si>
  <si>
    <t>MORFINA PENTAHIDRATADA SULFATO DE 50 MG SOLUCION INYECTABLE ENVASE CON UNA AMPOLLETA CON 2 ML.</t>
  </si>
  <si>
    <t>040.000.2103</t>
  </si>
  <si>
    <t>MORFINA SULFATO DE SOLUCION INYECTABLE 10 MG ENVASE CON 5 AMPOLLETAS.</t>
  </si>
  <si>
    <t>040.000.2107</t>
  </si>
  <si>
    <t>EFEDRINA SULFATO DE SOLUCION INYECTABLE 50 MG, ENVASE CON 100 AMPOLLETAS DE 2ML.</t>
  </si>
  <si>
    <t>040.000.2108</t>
  </si>
  <si>
    <t xml:space="preserve"> SONDA FO”LEY”-OWEN  GLOBO 30 ML  CAL. 24 FR.  DE 3 VIAS  URETRAL  PARA IRRIGACION CONTINUA  DE LATEX Y  CON VALVULA PIEZA</t>
  </si>
  <si>
    <t>060.168.6520</t>
  </si>
  <si>
    <t xml:space="preserve"> SONDA FO”LEY”-OWEN  GLOBO 30ML  CAL. 26 FR.  DE 3 VIAS  URETRAL  PARA IRRIGACION CONTINUA  DE LATEX Y  CON VALVULA PIEZA</t>
  </si>
  <si>
    <t>060.168.6595</t>
  </si>
  <si>
    <t xml:space="preserve"> SONDA TIPO NELATON  CAL. 10 FR.  PARA DRENAJE URINARIO  DE LATEX PUNTA REDONDA LONG. 40 CM. PIEZA</t>
  </si>
  <si>
    <t>060.168.6611</t>
  </si>
  <si>
    <t xml:space="preserve"> SONDA TIPO NELATON  CAL. 12 FR.  PARA DRENAJE URINARIO  DE LATEX PUNTA REDONDA LONG. 40 CM PIEZA.</t>
  </si>
  <si>
    <t>060.168.6637</t>
  </si>
  <si>
    <t xml:space="preserve"> SONDA TIPO NELATON  CAL. 14 FR.  PARA DRENAJE URINARIO  DE LATEX PUNTA REDONDA LONG. 40 CM PIEZA.</t>
  </si>
  <si>
    <t>060.168.6652</t>
  </si>
  <si>
    <t xml:space="preserve"> SONDA TIPO NELATON  CAL. 16 FR.  PARA DRENAJE URINARIO  DE LATEX PUNTA REDONDA LONG. 40 CM PIEZA.</t>
  </si>
  <si>
    <t>060.168.6678</t>
  </si>
  <si>
    <t xml:space="preserve"> SONDA TIPO NELATON  CAL. 18 FR.  PARA DRENAJE URINARIO  DE LATEX PUNTA REDONDA LONG. 40 CM PIEZA.</t>
  </si>
  <si>
    <t>060.168.8138</t>
  </si>
  <si>
    <t xml:space="preserve"> CANULA P/TRAQUEOSTOMIA ADULTO (32 FR)  CLORURO D/POLIVINILO  C/BALON  CURVADA  CINTA FIJACIÓN  GLOBO DE BAJA PRESION Y ALTO VOLUMEN  RADIOPACA  CON ENDOCANULA PLACA DE RETENCION DE LA ENDOCANULA Y GUIA DE INSERCION ESTERIL Y DESECHABLE PIEZA</t>
  </si>
  <si>
    <t>060.168.8146</t>
  </si>
  <si>
    <t xml:space="preserve"> CANULA P/TRAQUEOSTOMIA ADULTO (36 FR)  CLORURO D/POLIVINILO  C/BALON  CURVADA  CINTA FIJACIÓN  GLOBO DE BAJA PRESION Y ALTO VOLUMEN  RADIOPACA  CON ENDOCANULA, PLACA DE RETENCION  DE LA ENDOCANULA Y GUIA DE INSERCION ESTERIL.Y DESECHABLE PIEZA</t>
  </si>
  <si>
    <t>060.168.8204</t>
  </si>
  <si>
    <t xml:space="preserve"> TUBO ENDOTRAQUEAL  LONG. 32-36 CM. CAL. 30 FR. DE PLAST. GRADO MEDICO CON GLOBO Y ESPIRAL DE ALAMBRE CON BALON Y CONECTOR  OPACO A LOS RAYOS X ESTERIL DE ALAMBRE CON BALON Y CONECTOR  OPACO A LOS RAYOS X ESTERIL DE ALAMBRE CON BALON Y CONECTOR  OPACO A LOS RAYOS X ESTERIL .PIEZA.</t>
  </si>
  <si>
    <t>060.168.9417</t>
  </si>
  <si>
    <t xml:space="preserve"> SONDA PARA DRENAJE  EN FORMA T  DE LATEX  MODELO:KEHR  27.9 CMS CALIBRE: 12 FR. PIEZA</t>
  </si>
  <si>
    <t>060.168.9425</t>
  </si>
  <si>
    <t xml:space="preserve"> SONDAS PARA DRENAJE  EN FORMA T  DE LATEX  MODELO: KEHR 27.9 CMS CALIBRE: 14 FR. PIEZA</t>
  </si>
  <si>
    <t>060.168.9433</t>
  </si>
  <si>
    <t xml:space="preserve"> SONDAS PARA DRENAJE EN FORMA T  DE LATEX MODELO: KEHR 27.9 CMS CALIBRE: 16 FR. PIEZA</t>
  </si>
  <si>
    <t>060.168.9441</t>
  </si>
  <si>
    <t xml:space="preserve"> SONDAS PARA DRENAJE EN FORMA T  DE LATEX MODELO: KEHR 27.9 CMS  CALIBRE: 18 FR. PIEZA</t>
  </si>
  <si>
    <t>060.999.0035</t>
  </si>
  <si>
    <t xml:space="preserve"> SONDA DESECHABLE DE PLASTICO PARA OXIGENO  NO ESTERIL  10 FR.  DIAMETRO APROX. 3.3 MM Y LONG. APROX. 45 CM. PIEZA.</t>
  </si>
  <si>
    <t>060.999.0036</t>
  </si>
  <si>
    <t xml:space="preserve"> SONDA DESECHABLE DE PLASTICO PARA OXIGENO  NO ESTERIL  14 FR.  DIAMETRO APROX. 4.7 MM Y LONG. APROX. 45 CM. PIEZA</t>
  </si>
  <si>
    <t>060.168.9870</t>
  </si>
  <si>
    <t xml:space="preserve"> SONDA P/ESOFAGO  CAL. 18 FR.  3 VIAS PUNTA CERRADA DE  4 ORIFICIOS   DE LATEX MODELO: SENGSTAKEN (BLAKEMORE) LONGITUD: 100 CM. PIEZA</t>
  </si>
  <si>
    <t>060.168.9896</t>
  </si>
  <si>
    <t xml:space="preserve"> SONDA GASTROINTESTINAL LEVIN  CAL. 14 FR. DESECHABLE Y CON MARCA OPACA A LOS RAYOS X. PIEZA</t>
  </si>
  <si>
    <t>060.168.9904</t>
  </si>
  <si>
    <t xml:space="preserve"> SONDA GASTROINTESTINAL LEVIN  CAL. 16 FR. DESECHABLE Y CON MARCA OPACA A LOS RAYOS X. PIEZA</t>
  </si>
  <si>
    <t>060.168.9888</t>
  </si>
  <si>
    <t xml:space="preserve"> SONDA PARA ESOFAGO  CAL. 21  FR.  3 VIAS PUNTA CERRADA DE  4 ORIFICIOS   DE LATEX MODELO : SENGSTAKEN (BLAKEMORE) LONGITUD: 100 CM. PIEZA</t>
  </si>
  <si>
    <t>060.125.1028</t>
  </si>
  <si>
    <t xml:space="preserve"> BOLSA BALON RESP. LATEX COLOR NEGRO  CAP. 1.5 LTS.  ELECTROCONDUCTOR  C/DOS PLIEGUES  P/ APARATO ANESTESIA  DIAMETRO INT.: CUELLO BOLSA 22 MM. PIEZA</t>
  </si>
  <si>
    <t>060.168.4434</t>
  </si>
  <si>
    <t xml:space="preserve"> CATETER P/VENODISECCION  CAL. 16 G.  LONG. 25 CM  RADIOPACO C/ORIFICIO EN EL EXTREMO PROXIMAL C/BORDES REDONDEADOS ADAPTADOR TIPO LUER P/VENOCLISIS. PIEZA</t>
  </si>
  <si>
    <t>060.167.0484</t>
  </si>
  <si>
    <t xml:space="preserve"> CANULA ORONFARINGEA DE PLASTICO TRANS. MOD GUEDEL  4 X 90 M.PIEZA.</t>
  </si>
  <si>
    <t>060.125.1051</t>
  </si>
  <si>
    <t xml:space="preserve"> BOLSA BALON RESP. LATEX COLOR NEGRO  CAP. 3.0 LTS.  ELECTROCONDUCTOR  C/DOS PLIEGUES  P/APARATO ANESTESIA  DIAMETRO INT.: CUELLO BOLSA 22 MM. PIEZA</t>
  </si>
  <si>
    <t>060.125.1069</t>
  </si>
  <si>
    <t xml:space="preserve"> BOLSA BALON RESP. LATEX COLOR NEGRO  CAP. 3.5 LTS.  ELECTROCONDUCTOR  C/DOS PLIEGUES  P/APARATO ANESTESIA  DIAMETRO INT.: CUELLO BOLSA 22 MM. PIEZA</t>
  </si>
  <si>
    <t>060.125.1010</t>
  </si>
  <si>
    <t xml:space="preserve"> BOLSA BALON RESP. LATEX COLOR NEGRO  CAP. 1.0 LTS.  ELECTROCONDUCTOR  C/DOS PLIEGUES  P/APARATO ANESTESIA  DIAMETRO INT.: CUELLO BOLSA 22 MM.  PIEZA</t>
  </si>
  <si>
    <t>060.125.1036</t>
  </si>
  <si>
    <t>060.168.6660</t>
  </si>
  <si>
    <t xml:space="preserve"> CATETER P/VENOCLISIS  C/AGUJA  CAL. 20 G  LONG. 28 - 34 MM  DE POLITETRAFLUORETILENO O POLIURETANO (TEFLON)  RADIOPACO (TIPO JELLCO). CAJA C/50 PZAS.</t>
  </si>
  <si>
    <t>060.168.6686</t>
  </si>
  <si>
    <t xml:space="preserve"> CATETER P/VENOCLISIS  C/AGUJA  CAL. 22 G  LONG. 23 - 27 MM  DE POLITETRAFLUORETILENO O POLIURETANO (TEFLON)  RADIOPACO (TIPO JELLCO). CAJA C/50 PZAS.</t>
  </si>
  <si>
    <t>060.231.0104</t>
  </si>
  <si>
    <t xml:space="preserve"> COMPRESA PARA VIENTRE DE ALGODON  CON TRAMA OPACA A LOS RAYOS X.   LONG. 70 CM. ANCHO 45  CM.BOLSA CON 6 PIEZAS</t>
  </si>
  <si>
    <t>060.345.0305</t>
  </si>
  <si>
    <t xml:space="preserve"> EQUIPO P/MEDICION D/PRESION VENOSA CENTRAL. CON:  UNA LLAVE DE 3 VIAS  ESCALA P/MEDIR EN  MM.  TUBO P/CONEX. AL PACIENTE Y AL FCO. DE SOL.  TUBO  PARA MEDIR LA PRESION CON INDICADOR FLOTANTE. EQUIPO</t>
  </si>
  <si>
    <t>060.345.0503</t>
  </si>
  <si>
    <t xml:space="preserve"> EQUIPO PARA APLICACION DE VOLUMENES MEDIDOS DE PLASTICO GRADO MEDICO ESTERIL DESECHABLE CONSTA DE: BAYONETA, FILTRO DE AIRE, CAMARA BURETA FLEXIBLE  CON UNA CAPACIDAD DE 100 ML Y ESCALA GRADUADA EN MILIMETROS CAMARA DE GOTEO FLEXIBLE, MICROGOTERO, TUBO TRANSPORTADOR, MECANISMO REGULADOR DE FLUJO,DISPOSITIVO PAR A ADMINISTRACION DE MÉDICAMENTOS, OBTURADOR DEL TUBO TRANSPORTADOR, ADAPTADOR DE AGUJA, PROTECTOR DE LA BAYONETA Y PROTECTOR DEL ADAPTADOR. EQUIPO</t>
  </si>
  <si>
    <t>060.345.2152</t>
  </si>
  <si>
    <t xml:space="preserve"> EQUIPO BASICO PARA BLOQUEO MIXTO (EPIDURAL  SUBDURAL)  ESTERIL  DESECH.  CONSTA DE: AGUJA TOUHY 16-17 G  LONG. 75-91 MM  CON ADAPTADOR LUER LOCK  HEMBRA Y MANDRIL PLASTICO CON BOTON INDICADOR DE ORIENTACION DEL BISEL, CON OSIN ORIFICIO EN LA PARTE CURVA DEL BISEL; CATETER EPIDURAL CON ADAPTADOR  GUIA ESTERIL D ESECHABLE, CALIBRE 18 O 19G DE MATERIAL PLASTICO FLEXIBLE, RADIOPACO, RESISTENTE A A CODADURAS CON MARCAS ENDELEBLES CM A CM INICIANDO A PARTIR DE 4.8 A 5.5 CM DEL PRIMER ORIFICIO PROXIMAL (HASTA 20 CM CON PUNTA ROOMA SIN ORIFICIO, CON BORDESUNIFORMEMENTE REDONDEADOS, CON ORIFICIOS LATERALES DISTRIBUIDOS EN FORMA DE ESPIRAL EN 1.5 CM A PARTIR DE LA PUNTA DEL EXTREMO PROXIMAL Y CON LONGITUD DE 900 A 1050 MM C) SUJETADOR PARA CATETER ESTERIL Y DESECHABLE CON CONECTOR LUER LOCK HEMBRA CON TAPON QUE PERMITA LA UNION ENTRE EL CATETER EPIDURAL Y LA JERINGA O EL FILTRO ANTIBACTERIANO, JERINGA DE PLASTICO ESTERIL Y DESECHABLE DE 7 A 10 ML CON PIVOTE LUER MACHO Y CUERPO SILICONIZADO PARA TECNICA DE PERDIDA DE RESISTENCIA. EQUIPO.</t>
  </si>
  <si>
    <t>060.345.2186</t>
  </si>
  <si>
    <t>EQUIPO DE VENOCLISIS PARA USARSE EN BOMBA DE INFUSION DE PLASTICO GRADO MEDICO ESTERIL Y DESECHABLE, CONSTA DE BAYONETA, FILTRO DE AIRE CAMARA DE</t>
  </si>
  <si>
    <t>060.345.2194</t>
  </si>
  <si>
    <t>060.345.2202</t>
  </si>
  <si>
    <t>EQUIPO  PARA APLICACION DE VOLUMENES MEDIDOS PARA USARSE CON BOMBA DE INFUSION, DE PLASTICO GRADO MEDICO ESTERIL DESECHABLE CONSTA DE:</t>
  </si>
  <si>
    <t>060.345.2228</t>
  </si>
  <si>
    <t>EQUIPOS PARA INFUSION PARA APLICACION DE SOLUCIONES SANGRE Y DERIVADOS, PARA USARSE EN BOMBA DE INFUSION DE PLASTICO GRADO MEDICO, ESTERIL, DESECHABLE</t>
  </si>
  <si>
    <t>060.345.3085</t>
  </si>
  <si>
    <t>EQUIPO PARA VENOCLISIS PARA USARSE EN BOMBA DE INFUSION DURANTE LA CIRUGIA  DE PLASTICO GRADO MEDICO  ESTERIL  DESECHABLE CONSTA DE:  BAYONETA, CARTUCHO DE INFUSIÓN, TUBO TRANSPORTADOR ANTIACTÍNICO DE BAJA ABSORCIÓN PARA MÉDICAMENTOS FOTOSENSIBLES, OBTURADOR DE TUBO TRANSPORTADOR, ADAPTADOR DE AGUJA Y BAYONETA PARA BOLSA Y PROTECTOR.PIEZA.</t>
  </si>
  <si>
    <t>060.345.3424</t>
  </si>
  <si>
    <t>MG de IMIPENEM/CILASTATINA solicitado de acuerdo a la prescripción médica, como parte de una mezcla magistral</t>
  </si>
  <si>
    <t>MG de LEVOFLOXACINO solicitado de acuerdo a la prescripción médica, como parte de una mezcla magistral</t>
  </si>
  <si>
    <t>MG de LINEZOLID solicitado de acuerdo a la prescripción médica, como parte de una mezcla magistral</t>
  </si>
  <si>
    <t>MG de MEROPENEM solicitado de acuerdo a la prescripción médica, como parte de una mezcla magistral</t>
  </si>
  <si>
    <t>MG de METRONIDAZOL solicitado de acuerdo a la prescripción médica, como parte de una mezcla magistral</t>
  </si>
  <si>
    <t>MG de PIPERACILINA/TAZOBACTAM solicitado de acuerdo a la prescripción médica, como parte de una mezcla magistral</t>
  </si>
  <si>
    <t>MG de TEICOPLANINA solicitado de acuerdo a la prescripción médica, como parte de una mezcla magistral</t>
  </si>
  <si>
    <t>MG de TIGECICLINA solicitado de acuerdo a la prescripción médica, como parte de una mezcla magistral</t>
  </si>
  <si>
    <t>MG de VANCOMICINA solicitado de acuerdo a la prescripción médica, como parte de una mezcla magistral</t>
  </si>
  <si>
    <t>MG de VORICONAZOL solicitado de acuerdo a la prescripción médica, como parte de una mezcla magistral</t>
  </si>
  <si>
    <t>ML de ACETATO DE POTASIO solicitado de acuerdo a la prescripción médica, como parte de una mezcla magistral</t>
  </si>
  <si>
    <t>ML</t>
  </si>
  <si>
    <t>ML de ACETATO DE SODIO solicitado de acuerdo a la prescripción médica, como parte de una mezcla magistral</t>
  </si>
  <si>
    <t>ML de AGUA INYECTABLE solicitado de acuerdo a la prescripción médica, como parte de una mezcla magistral</t>
  </si>
  <si>
    <t>ML de AMINOÁCIDOS CRISTALIN PEDIÁTRICO solicitado de acuerdo a la prescripción médica, como parte de una mezcla magistral</t>
  </si>
  <si>
    <t>ML de AMINOÁCIDOS CRISTALINOS 10% solicitado de acuerdo a la prescripción médica, como parte de una mezcla magistral</t>
  </si>
  <si>
    <t>ML de AMINOACIDOS CRISTALINOS RAMIFICADOS AL 8% solicitado de acuerdo a la prescripción médica, como parte de una mezcla magistral</t>
  </si>
  <si>
    <t>pza de BOLSA EVA 500 ML solicitado de acuerdo a la prescripción médica, como parte de una mezcla magistral</t>
  </si>
  <si>
    <t>Pza.</t>
  </si>
  <si>
    <t>pza de BOLSA EVA 3000ML  solicitado de acuerdo a la prescripción médica, como parte de una mezcla magistral</t>
  </si>
  <si>
    <t>ML de CLORURO DE POTASIO solicitado de acuerdo a la prescripción médica, como parte de una mezcla magistral</t>
  </si>
  <si>
    <t>ML de CLORURO DE SODIO 17.7% solicitado de acuerdo a la prescripción médica, como parte de una mezcla magistral</t>
  </si>
  <si>
    <t>ML de DEXTROSA  50% solicitado de acuerdo a la prescripción médica, como parte de una mezcla magistral</t>
  </si>
  <si>
    <t>ML de FOSFATO DE POTASIO solicitado de acuerdo a la prescripción médica, como parte de una mezcla magistral</t>
  </si>
  <si>
    <t>ML de FOSFATO DE SODIO solicitado de acuerdo a la prescripción médica, como parte de una mezcla magistral</t>
  </si>
  <si>
    <t>ML de GLUCONATO DE CALCIO 10% solicitado de acuerdo a la prescripción médica, como parte de una mezcla magistral</t>
  </si>
  <si>
    <t>ML de GLUTAMINA solicitado de acuerdo a la prescripción médica, como parte de una mezcla magistral</t>
  </si>
  <si>
    <t>ML de HEPARINA solicitado de acuerdo a la prescripción médica, como parte de una mezcla magistral</t>
  </si>
  <si>
    <t>ML de INSULINA HUMANA ACCIÓN RÁPIDA solicitado de acuerdo a la prescripción médica, como parte de una mezcla magistral</t>
  </si>
  <si>
    <t>ML de L-CARNITINA solicitado de acuerdo a la prescripción médica, como parte de una mezcla magistral</t>
  </si>
  <si>
    <t>ML de LÍPIDOS CADENA MEDIA/LARGA 20% solicitado de acuerdo a la prescripción médica, como parte de una mezcla magistral</t>
  </si>
  <si>
    <t>ML de MULTIVITAMINAS ADULTO solicitado de acuerdo a la prescripción médica, como parte de una mezcla magistral</t>
  </si>
  <si>
    <t>ML de MULTIVITAMINICO PEDIÁTRICO solicitado de acuerdo a la prescripción médica, como parte de una mezcla magistral</t>
  </si>
  <si>
    <t>ML de OLIGOELEMENTOS solicitado de acuerdo a la prescripción médica, como parte de una mezcla magistral</t>
  </si>
  <si>
    <t>ML de SULFATO DE MAGNESIO solicitado de acuerdo a la prescripción médica, como parte de una mezcla magistral</t>
  </si>
  <si>
    <t>ML de VITAMINA C solicitado de acuerdo a la prescripción médica, como parte de una mezcla magistral</t>
  </si>
  <si>
    <t>ML de ZINC solicitado de acuerdo a la prescripción médica, como parte de una mezcla magistral</t>
  </si>
  <si>
    <t>MG de AC. FOLÍNICO solicitado de acuerdo a la prescripción médica, como parte de una mezcla magistral</t>
  </si>
  <si>
    <t>MCG de ACTINOMICINA D solicitado de acuerdo a la prescripción médica, como parte de una mezcla magistral</t>
  </si>
  <si>
    <t>MCG</t>
  </si>
  <si>
    <t>UI de BLEOMICINA solicitado de acuerdo a la prescripción médica, como parte de una mezcla magistral</t>
  </si>
  <si>
    <t>UI</t>
  </si>
  <si>
    <t>MG de CARBOPLATINO solicitado de acuerdo a la prescripción médica, como parte de una mezcla magistral</t>
  </si>
  <si>
    <t>MG de CICLOFOSFAMIDA solicitado de acuerdo a la prescripción médica, como parte de una mezcla magistral</t>
  </si>
  <si>
    <t>MG de CISPLATINO solicitado de acuerdo a la prescripción médica, como parte de una mezcla magistral</t>
  </si>
  <si>
    <t>MG de CITARABINA solicitado de acuerdo a la prescripción médica, como parte de una mezcla magistral</t>
  </si>
  <si>
    <t>MG de DACARBAZINA solicitado de acuerdo a la prescripción médica, como parte de una mezcla magistral</t>
  </si>
  <si>
    <t>MG de DAUNORUBICINA solicitado de acuerdo a la prescripción médica, como parte de una mezcla magistral</t>
  </si>
  <si>
    <t>MG de DEXRAZOXANO solicitado de acuerdo a la prescripción médica, como parte de una mezcla magistral</t>
  </si>
  <si>
    <t>MG de DOCETAXEL solicitado de acuerdo a la prescripción médica, como parte de una mezcla magistral</t>
  </si>
  <si>
    <t>MG de DOXORRUBICINA LIPOSOMAL solicitado de acuerdo a la prescripción médica, como parte de una mezcla magistral</t>
  </si>
  <si>
    <t>MG de DOXORUBICINA solicitado de acuerdo a la prescripción médica, como parte de una mezcla magistral</t>
  </si>
  <si>
    <t>MG de EPIRRUBICINA solicitado de acuerdo a la prescripción médica, como parte de una mezcla magistral</t>
  </si>
  <si>
    <t>MG de ETOPOSIDO solicitado de acuerdo a la prescripción médica, como parte de una mezcla magistral</t>
  </si>
  <si>
    <t>MCG de FILGRASTIM solicitado de acuerdo a la prescripción médica, como parte de una mezcla magistral</t>
  </si>
  <si>
    <t>MG de FLUOROURACILO solicitado de acuerdo a la prescripción médica, como parte de una mezcla magistral</t>
  </si>
  <si>
    <t>MG de GEMCITABINE solicitado de acuerdo a la prescripción médica, como parte de una mezcla magistral</t>
  </si>
  <si>
    <t>MG de IDARUBICINA solicitado de acuerdo a la prescripción médica, como parte de una mezcla magistral</t>
  </si>
  <si>
    <t>MG de IFOSFAMIDA solicitado de acuerdo a la prescripción médica, como parte de una mezcla magistral</t>
  </si>
  <si>
    <t>MG de IRINOTECAN solicitado de acuerdo a la prescripción médica, como parte de una mezcla magistral</t>
  </si>
  <si>
    <t>UI de L-ASPARAGINASA solicitado de acuerdo a la prescripción médica, como parte de una mezcla magistral</t>
  </si>
  <si>
    <t>MG de MESNA solicitado de acuerdo a la prescripción médica, como parte de una mezcla magistral</t>
  </si>
  <si>
    <t>MG de METOTREXATO solicitado de acuerdo a la prescripción médica, como parte de una mezcla magistral</t>
  </si>
  <si>
    <t>MG de MITOMICINA solicitado de acuerdo a la prescripción médica, como parte de una mezcla magistral</t>
  </si>
  <si>
    <t>MG de MITOXANTRONA solicitado de acuerdo a la prescripción médica, como parte de una mezcla magistral</t>
  </si>
  <si>
    <t>MG de OXALIPLATINO solicitado de acuerdo a la prescripción médica, como parte de una mezcla magistral</t>
  </si>
  <si>
    <t>MG de PACLITAXEL solicitado de acuerdo a la prescripción médica, como parte de una mezcla magistral</t>
  </si>
  <si>
    <t>MG de RITUXIMAB solicitado de acuerdo a la prescripción médica, como parte de una mezcla magistral</t>
  </si>
  <si>
    <t>MG de TRASTUZUMAB solicitado de acuerdo a la prescripción médica, como parte de una mezcla magistral</t>
  </si>
  <si>
    <t>MG de VINBLASTINA solicitado de acuerdo a la prescripción médica, como parte de una mezcla magistral</t>
  </si>
  <si>
    <t>MG de VINCRISTINA solicitado de acuerdo a la prescripción médica, como parte de una mezcla magistral</t>
  </si>
  <si>
    <t>MG de VINORELBINE solicitado de acuerdo a la prescripción médica, como parte de una mezcla magistral</t>
  </si>
  <si>
    <t>MG de ONDASETRON solicitado de acuerdo a la prescripción médica, como parte de una mezcla magistral</t>
  </si>
  <si>
    <t>MG de GRANISETRON solicitado de acuerdo a la prescripción médica, como parte de una mezcla magistral</t>
  </si>
  <si>
    <t>MG de PALONOSETRON solicitado de acuerdo a la prescripción médica, como parte de una mezcla magistral</t>
  </si>
  <si>
    <t>_</t>
  </si>
  <si>
    <t>Anexo 7 1A</t>
  </si>
  <si>
    <t>Anexo 7 1B</t>
  </si>
  <si>
    <t>Anexo 7 1C</t>
  </si>
  <si>
    <t>Precio de Distribución IVA incluido</t>
  </si>
  <si>
    <t>Precio Material Curación</t>
  </si>
  <si>
    <t>Importe de Distribución (IVA incluido)</t>
  </si>
  <si>
    <t>Importe Material de Curación (IVA Incluido)</t>
  </si>
  <si>
    <t>Importe Material de Curación IVA incluido</t>
  </si>
  <si>
    <t>Importe Mezclas Medicamento</t>
  </si>
  <si>
    <t>Costo Total de Distribución IVA incluido</t>
  </si>
  <si>
    <t>No capturar en las celdas</t>
  </si>
  <si>
    <t xml:space="preserve">No capturar en las celdas </t>
  </si>
  <si>
    <t>Extensión para infusor desechable trasparente de 150 cm de longitud. PIEZA.</t>
  </si>
  <si>
    <t>060.999.0161</t>
  </si>
  <si>
    <t>Extensión para infusor desechable de 150 cm de longitud radiopaco. PIEZA.</t>
  </si>
  <si>
    <t>060.999.0162</t>
  </si>
  <si>
    <t>Jeringa plástica desechable transparente de 50 Ml. pieza.</t>
  </si>
  <si>
    <t>060.999.0163</t>
  </si>
  <si>
    <t>Jeringa plástica desechable radiopaca de 50 ML. Pieza.</t>
  </si>
  <si>
    <t>060.999.0020</t>
  </si>
  <si>
    <t xml:space="preserve"> SONDA DESECHABLE P/CONEXION DE OXIGENO  DIAM. INT. 4.5-4.8 MM LONG 150-180 CM  C/2 CONECTORES FLEX. TIPO CAMPANA  P/ADAPTAN AL CILINDRO OXIGENO  CON EQUIPO PIEZA</t>
  </si>
  <si>
    <t>060.168.5647</t>
  </si>
  <si>
    <t xml:space="preserve"> CATETER P/VENOCLISIS D/PLAST. NO RADIOPACO  ESTERIL DESECHABLE CON AGUJA Y CONECTOR PARA  JERINGA  LONG. 19 MM. CAL 19 G. PIEZA</t>
  </si>
  <si>
    <t>060.166.3057</t>
  </si>
  <si>
    <t xml:space="preserve"> CANULA PARA SUCCION TIPO YANKAUER DE PLASTICO GRADO MEDICO RIGIDO  ESTERIL Y DESECHABLE  INASTILLABLE  PUNTA ESTANDAR TIPO OLIVA ACANALADA ENSAMBLADA  EN UNA SOLA PIEZA, CON MANGO ANATOMICO Y TUBO DE ASPIRACION DE PLASTICO GRADO MEDICO, DE 6 MM DE DIAMETRO INTERNO Y 18 CM DE LONGITUD PIEZA</t>
  </si>
  <si>
    <t>060.164.4578</t>
  </si>
  <si>
    <t xml:space="preserve"> SONDA FO”LEY”  CAL. 16 FR. P/DRENAJE URINARIO PERMANENCIA PROLONG.  DE ELASTOMERO DE SILICON  2 VIAS  C/GLOBO AUTORRETENCION 30 ML  VALV. P/JERINGA  ESTERIL Y DESECHABLE PIEZA</t>
  </si>
  <si>
    <t>060.040.0287</t>
  </si>
  <si>
    <t xml:space="preserve"> AGUJA P/ANESTESIA EPIDURAL  MOD. TOUHY  CAL. 16 G  LONG. 7.5 - 8.6 CM.  DE PAREDES DELGADAS. PIEZA</t>
  </si>
  <si>
    <t>060.040.0543</t>
  </si>
  <si>
    <t xml:space="preserve"> AGUJA P/RAQUIANESTESIA  O BLOQUEO SUBARCNOIDEO CAL. 25 G  LONG. 11.6 - 11.9 CM  DESECH.Y ESTERIL  DE ACERO INOXIDABLE  MANDRIL CON BOTON Y CONECTOR  ROSCADO LUER HEMBRA TRASLUCIDO TIPO WHITACRE PIEZA</t>
  </si>
  <si>
    <t>060.040.2028</t>
  </si>
  <si>
    <t xml:space="preserve"> AGUJA PARA ANESTESIA EPIDURAL DE PAREDES DELGADAS MODELO TOUHY LONG. 7.5 A 8.6 CM. CAL.18 G. PIEZA</t>
  </si>
  <si>
    <t>060.999.0001</t>
  </si>
  <si>
    <t xml:space="preserve"> AGUJA HIPOD. P/ANESTESIA EPID. MOD. TOUHY 7.5-8.5 16 G.DESECHABLE PIEZA</t>
  </si>
  <si>
    <t>060.040.9007</t>
  </si>
  <si>
    <t xml:space="preserve"> AGUJA P/ RAQUIANESTESIA O BLOQUEO SUBARACNOIDEO DE ACERO INOXIDABLE CAL. 22 G  LONG. 8.7 - 9.1 CM  DESECH. Y ESTERIL PUNTA TIPO LAPIZ CONECTOR  ROSCADO LUER HEMBRA TRANSLUCIDO Y MANDRIL CON BOTON TIPO WHITACRE PIEZA</t>
  </si>
  <si>
    <t>060.166.3065</t>
  </si>
  <si>
    <t xml:space="preserve"> CANULA PARA SUCCION TIPO YANKAUER  (C/TUBO ASP) DE PLASTICO GRADO MEDICO RIGIDO  ESTERIL Y DESECHABLE  INASTILLABLE  PUNTA ESTANDAR TIPO OLIVA ACANAL DA ENSAMBLADA EN UNA SOLA PIEZA, CON MANGO ANATOMICO Y TUBO DE ASPIRACION DE PLASTICO GR ADO MEDICO, DE 6 MM DE DIAMETRO INTERNO Y 18 CM DE LONGITUD (INCLUYE TUBO DE  ASPIRACION DE PLASTICO TRANSPARENTE ESTERIL CON UNA LONGITUD DE 1.80  M ) PIEZA</t>
  </si>
  <si>
    <t>060.164.4586</t>
  </si>
  <si>
    <t xml:space="preserve"> SONDA FO”LEY”  CAL. 18 FR. P/DRENAJE URINARIO PERMANENCIA PROLONG.  DE ELASTOMERO DE SILICON  2 VIAS  C/GLOBO AUTORRETENCION 30 ML  VALV. P/JERINGA  ESTERIL Y DESECHABLE PIEZA</t>
  </si>
  <si>
    <t>060.066.3354</t>
  </si>
  <si>
    <t xml:space="preserve"> SONDA PARA ASPIRACION DE PLASTICO TRANSPARENTE LIBRE DE PIROGENOS ATOXICO DE 55 CM DE LO NGITUD CON VALVULA DE CONTROL DE ASPIRACION CON PUNTA ROMA  ESTERIL Y DESECHABLE CALIBRE 16 FR. PIEZA.</t>
  </si>
  <si>
    <t>060.040.2341</t>
  </si>
  <si>
    <t xml:space="preserve"> AGUJA P/ RAQUIANESTESIA  MOD. GREEN  CAL. 26 G  LONG. 11.5 CM REESTERILIZABLES C/MANDRIL. PIEZA</t>
  </si>
  <si>
    <t>060.110.0126</t>
  </si>
  <si>
    <t xml:space="preserve"> BALON P/REANIMACION CARDIORRESPIRATORIO NEONATAL. 280-100 ML. C/ADAPT.P/MASCARILLA O CANULA. C/ENTRADA P/OXIGENO. C/BOLSA RESERVORIO CAP. 600 ML. PIEZA</t>
  </si>
  <si>
    <t>060.110.0142</t>
  </si>
  <si>
    <t xml:space="preserve"> BALON P/REANIMACION CARDIORRESPIRATORIA ADULTO. 1600-1300 ML. C/ADAPTADOR P/MASCARILLA OCANULA. C/ENTRADA P/OXIGENO. C/BOLSA RESERVORIO CAP. 2500 ML  PIEZA</t>
  </si>
  <si>
    <t>060.166.0293</t>
  </si>
  <si>
    <t xml:space="preserve"> TUBO ENDOTRAQUEAL SIN GLOBO. CAL. 26 FR. DE CLORURO DE POLIVINILO TRANSPARENTE  GRADUADO  CON MARCA RADIOPACA  ESTERIL Y DESECHABLE.  C/ADAPTADOR. PIEZA</t>
  </si>
  <si>
    <t>060.166.0228</t>
  </si>
  <si>
    <t xml:space="preserve"> TUBO ENDOTRAQUEAL SIN GLOBO. CAL. 12 FR. DE CLORURO DE POLIVINILO TRANSPARENTE  GRADUADO CON MARCA RADIOPACA  ESTERIL Y DESECHABLE.  C/ADAPTADOR.  PIEZA</t>
  </si>
  <si>
    <t>060.166.0236</t>
  </si>
  <si>
    <t xml:space="preserve"> TUBO ENDOTRAQUEAL SIN GLOBO. CAL. 14 FR. DE CLORURO DE POLIVINILO TRANSPARENTE  GRADUADO CON MARCA RADIOPACA  ESTERIL Y DESECHABLE.  C/ADAPTADOR. PIEZA</t>
  </si>
  <si>
    <t>060.166.0244</t>
  </si>
  <si>
    <t xml:space="preserve"> TUBO ENDOTRAQUEAL SIN GLOBO. CAL. 16 FR. DE CLORURO DE POLIVINILO TRANSPARENTE  GRADUADO  CON MARCA RADIOPACA  ESTERIL Y DESECHABLE.  C/ADAPTADOR. PIEZA</t>
  </si>
  <si>
    <t>060.166.0251</t>
  </si>
  <si>
    <t xml:space="preserve"> TUBO ENDOTRAQUEAL SIN GLOBO. CAL. 18 FR. DE CLORURO DE POLIVINILO TRANSPARENTE  GRADUADO  CON MARCA RADIOPACA  ESTERIL Y DESECHABLE.  C/ADAPTADOR. PIEZA</t>
  </si>
  <si>
    <t>060.166.0269</t>
  </si>
  <si>
    <t xml:space="preserve"> TUBO ENDOTRAQUEAL SIN GLOBO. CAL. 20 FR. DE CLORURO DE POLIVINILO TRANSPARENTE  GRADUADO  CON MARCA RADIOPACA  ESTERIL Y DESECHABLE.  C/ADAPTADOR. PIEZA</t>
  </si>
  <si>
    <t>060.166.0277</t>
  </si>
  <si>
    <t xml:space="preserve"> TUBO ENDOTRAQUEAL SIN GLOBO. CAL. 22 FR. DE CLORURO DE POLIVINILO TRANSPARENTE  GRADUADO CON MARCA RADIOPACA  ESTERIL Y DESECHABLE.  C/ADAPTADOR. PIEZA</t>
  </si>
  <si>
    <t>060.166.0657</t>
  </si>
  <si>
    <t xml:space="preserve"> SONDAS P/ESOFAGO CAL. 16FR 3 VIAS PUNTA CERRADA CON 4 ORIFICIOS,DE LATEX MODELO: SENGSTAKEN (BLAKEMORE) LONG:100cm. PIEZA</t>
  </si>
  <si>
    <t>060.166.1911</t>
  </si>
  <si>
    <t xml:space="preserve"> CATETER VENOSO CENTRAL  CAL. 5 FR.  LONG. 13 CM  POLIURETANO O SILICON  RADIOPACO  ESTERIL  DESECH. C/2 LUMENES INT. CAL. 18Y20 G  C/ PUNTA  FLEXIBLE CON AGUJA CAL. 20G CATETER INTRODUCTOR CAL. 20 G SOBRE UNA AGUJA CAL. 22G CON A GUJA DE ALAMBRE DE 0.53MM DE DIAMENTRO Y 45 CM DE LONGITUD Y GUJA DE ALAMBRE DE 0.53MM DE DIAMENTRO Y 45 CM DE LONGITUD Y PUNTA EN "J" CON UNDILATADOR VENOSO,UNA JERINGA DE 5CC DOS CAPSULAS DE INYECCION LUER LOCK PIEZA</t>
  </si>
  <si>
    <t>060.110.0134</t>
  </si>
  <si>
    <t xml:space="preserve"> BALON P/REANIMACION CARDIORRESPIRATORIA PEDIATRICO. 500-350 ML.  C/ADAPTADOR P/MASCARILLA O CANULA. C/ENTRADA P/OXIGENO. C/BOLSA RESERVORIO CAP. 2500  PIEZA</t>
  </si>
  <si>
    <t>060.166.3347</t>
  </si>
  <si>
    <t xml:space="preserve"> SONDA PARA ASPIRACION DE PLASTICO TRANSPARENTE LIBRE DE PIROGENOS ATOXICO DE 55 CM DE LO NGITUD CON VALVULA DE CONTROL DE ASPIRACION CON PUNTA ROMA  ESTERIL Y DESECHABLE CALIBRE 14 FR.PIEZA.</t>
  </si>
  <si>
    <t>060.166.4220</t>
  </si>
  <si>
    <t xml:space="preserve"> CATETER PERIFERICO DE SEGURIDAD PARA LA INFUSION DE SOLUCIONES INTRAVENOSAS, DE POLIURETANO O FLUORETILENO- PROPILENO, RADIOPACO, CON O SIN ALETAS  PARA FIJACION LA AGUJA CONTIENE UN DISPOSITIVO DE SEGURIDAD QUE LA INACTIVA CUANDO SE RETIRA DEL CATETER Y TAPON PROTECTOR. ESTERIL Y DESECHABLE CAL 16 G Y LONGITUD  50 MM.PIEZA.</t>
  </si>
  <si>
    <t>060.166.4238</t>
  </si>
  <si>
    <t xml:space="preserve"> CATETER PERIFERICO DE SEGURIDAD PARA LA INFUSION DE SOLUCIONES INTRAVENOSAS, DE POLIURETANO O FLUORETILENO- PROPILENO, RADIOPACO, CON O SIN ALETAS  PARA FIJACION LA AGUJA CONTIENE UN DISPOSITIVO DE SEGURIDAD QUE LA INACTIVA CUANDO SE RETIRA DEL CATETER Y TAPON PROTECTOR. ESTERIL Y DESECHABLE CAL 18 G Y LONGITUD  32 MM. PIEZA.</t>
  </si>
  <si>
    <t>060.166.4279</t>
  </si>
  <si>
    <t xml:space="preserve"> CATETER PERIFERICO DE SEGURIDAD PARA LA INFUSION DE SOLUCIONES INTRAVENOSAS, DE POLIURETANO O FLUORETILENO- PROPILENO, RADIOPACO, CON O SIN ALETAS  PARA FIJACION LA AGUJA CONTIENE UN DISPOSITIVO DE SEGURIDAD QUE LA INACTIVA CUANDO SE RETIRA DEL CATETER Y TAPON PROTECTOR. ESTERIL Y DESECHABLE CAL 22 G Y LONGITUD  25 MM.PIEZA</t>
  </si>
  <si>
    <t>060.166.4287</t>
  </si>
  <si>
    <t xml:space="preserve"> CATETER PERIFERICO DE SEGURIDAD PARA LA INFUSION DE SOLUCIONES INTRAVENOSAS, DE POLIURETANO O FLUORETILENO- PROPILENO, RADIOPACO, CON O SIN ALETAS  PARA FIJACION.PIEZA. LA AGUJA CONTIENE UN DISPOSITIVO DE SEGURIDAD QUE LA INACTIVA CUANDO SE RETIRA DEL CATETER Y TAPON PROTECTOR. ESTERIL Y DESECHABLE CAL 24 G Y LONGITUD  19 MM. BRAR SUAVE</t>
  </si>
  <si>
    <t>060.166.5204</t>
  </si>
  <si>
    <t xml:space="preserve"> CATETER PERIFERICO DE SEGURIDAD PARA LA INFUSION DE SOLUCIONES INTRAVENOSAS, DE POLIURETANO O FLUORETILENO- PROPILENO, RADIOPACO, CON O SIN ALETAS  PARA FIJACION LA AGUJA CONTIENE UN DISPOSITIVO DE SEGURIDAD QUE LA INACTIVA CUANDO SE RETIRA DEL CATETER Y TAPON PROTECTOR. ESTERIL Y DESECHABLE CAL 16 G Y LONGITUD  50 MM. PIEZA.</t>
  </si>
  <si>
    <t>060.167.0458</t>
  </si>
  <si>
    <t xml:space="preserve"> CANULA OROFARINGEA TAMAÑO  0  LONG. 50 MM  MOD. GUEDEL/BERMAN  DE PLASTICO TRANSPARENTE.PIEZA</t>
  </si>
  <si>
    <t>060.167.0466</t>
  </si>
  <si>
    <t xml:space="preserve"> CANULA OROFARINGEA TAMAÑO 2  LONG. 70 MM  MOD. GUEDEL/BERMAN  DE PLASTICO TRANSPARENTE.PIEZA</t>
  </si>
  <si>
    <t>060.167.0482</t>
  </si>
  <si>
    <t xml:space="preserve"> CANULA OROFARINGEA TAMAÑO 4  LONG. 90 MM  MOD. GUEDEL/BERMAN  DE PLASTICO TRANSPARENTE.PIEZA</t>
  </si>
  <si>
    <t>060.167.0680</t>
  </si>
  <si>
    <t xml:space="preserve"> CANULA OROFARINGEA TAMAÑO 6 LONG. 110 MM MOD. GUEDEL/BERMAN  DE PLASTICO TRANSPARENTE. PIEZA</t>
  </si>
  <si>
    <t>060.167.3304</t>
  </si>
  <si>
    <t xml:space="preserve"> CANULA OROFARINGEA TAMAÑO 00 LONG. 40 MM MOD. GUEDEL/BERMAN  DE PLASTICO TRANSPARENTE. PIEZA</t>
  </si>
  <si>
    <t>060.167.3312</t>
  </si>
  <si>
    <t xml:space="preserve"> CANULA OROFARINGEA TAMAÑO 1 LONG. 60 MM MOD. GUEDEL/BERMAN  DE PLASTICO TRANSPARENTE.PIEZA</t>
  </si>
  <si>
    <t>060.167.3320</t>
  </si>
  <si>
    <t xml:space="preserve"> CANULA OROFARINGEA TAMAÑO 3 LONG. 80 MM MOD. GUEDEL/BERMAN  DE PLASTICO TRANSPARENTE.PIEZA</t>
  </si>
  <si>
    <t>060.167.3346</t>
  </si>
  <si>
    <t xml:space="preserve"> CANULA OROFARINGEA TAMAÑO 5 LONG. 100 MM MOD. GUEDEL/BERMAN  DE PLASTICO TRANSPARENTE. PIEZA</t>
  </si>
  <si>
    <t>060.167.3429</t>
  </si>
  <si>
    <t xml:space="preserve"> CATETER P/ EMBOLECTOMIA MOD. FORGATY  CAL. 6 FR.  LONG. 80CM   ESTERIL Y DESECHABLE. PIEZA</t>
  </si>
  <si>
    <t>060.167.3437</t>
  </si>
  <si>
    <t xml:space="preserve"> CATETER P/ EMBOLECTOMIA MOD. FORGATY  CAL. 7 FR.  LONG. 80CM   ESTERIL Y DESECHABLE. PIEZA</t>
  </si>
  <si>
    <t>060.167.4419</t>
  </si>
  <si>
    <t xml:space="preserve"> CATETER P/EMBOLECTOMIA MOD. FOGARTY CAL. 5 FR LONG. 80 CM. ESTERIL Y DESECHABLE PIEZA</t>
  </si>
  <si>
    <t>060.167.4922</t>
  </si>
  <si>
    <t xml:space="preserve"> SONDA TIPO NELATON  CAL. 26 FR.  PARA DRENAJE URINARIO  DE LATEX PUNTA REDONDA LONG. 40 CM. PIEZA</t>
  </si>
  <si>
    <t>060.167.4930</t>
  </si>
  <si>
    <t xml:space="preserve"> SONDA TIPO NELATON  CAL. 28 FR.  PARA DRENAJE URINARIO  DE LATEX PUNTA REDONDA LONG. 40 CM. PIEZA</t>
  </si>
  <si>
    <t>060.167.4948</t>
  </si>
  <si>
    <t xml:space="preserve"> SONDA TIPO NELATON  CAL. 30 FR.  PARA DRENAJE URINARIO  DE LATEX PUNTA REDONDA LONG. 40 CM. PIEZA</t>
  </si>
  <si>
    <t>060.167.5010</t>
  </si>
  <si>
    <t xml:space="preserve"> CATETER P/SUMINISTRO DE OXIGENO C/TUBO DE CONEXION Y CANULA NASAL.  DE PLASTICO  DIAMETRO INTERNO 2 MM. LONG.: 180 CM. PIEZA</t>
  </si>
  <si>
    <t>060.167.6638</t>
  </si>
  <si>
    <t xml:space="preserve"> CATETER P/VASOS UMBILICALES  CAL. 3.5 FR  LONG. 35-38 CM  ESTERIL  DESECHABLE  RADIOPACO DE CLORURO DE POLIVINILO  C/ACOTACIONES A 5  10 Y 15 CM.  PIEZA</t>
  </si>
  <si>
    <t>060.167.6646</t>
  </si>
  <si>
    <t xml:space="preserve"> CATETER P/VASOS UMBILICALES  CAL. 5.0 FR  LONG. 35-38 CM  ESTERIL  DESECHABLE  RADIOPACO  DE CLORURO DE POLIVINILO  C/ACOTACIONES A 5  10 Y 15 CM.  PIEZA</t>
  </si>
  <si>
    <t>060.167.6653</t>
  </si>
  <si>
    <t xml:space="preserve"> CATETER VENOSO CENTRAL  DOBLE LUMEN  CAL. 7 FR. X 20 CM LONG.  POLIURETANO  O SILICON  PUNTA FLEXIB.  RADIOPACO  ESTERIL  DESECH. LUMENES 14 O 19 G  DISPOSITIVO DE FIJACION AJUSTABLE CON CAPSULA DE INYECCION Y EQUIPO SE COLOCACION QUE CONTIENE JERINGA CON CAPACIDAD MINIMA DE 5 CC AGUJA CALIBRE 16 O 18 G DE 6.35 - 7.2 CMS DE LONG. GUIA DE ALAMBRE DE  45 - 70 CMS CON PUNTA FLEXIBLE EN "J" CONTENIDA EN FUNDA DE PLASTICO CON DISPENSADOR DILATADOR VASCULAR Y SISTEMA PARA EVITAR EXTRAVASACIN DE SANGRE PIEZA</t>
  </si>
  <si>
    <t>060.167.6661</t>
  </si>
  <si>
    <t xml:space="preserve"> CATETER VENOSO CENTRAL  TRIPLE LUMEN  CAL. 7 FR. X 20 CM LONG.  POLIURETAN O SILICON PUNTA FLEXIB.  RADIOPACO  ESTERIL  DESECH. 3 LUMENES: DISTAL  CAL. 16 G MEDIO CAL. 18G Y PROXIMAL CAL. 18 G DISPOSITIVO DE FIJACION AJUSTABLE CON MINIMO DOS CAPSULAS DE INYECCION EQUIPO DE COLOCACION QUE CONTIEN E JERINGA CON CAPACIDAD MINIMA DE 5CC  AGUJA CALIBRE 17 O 18G DE 6.35 – 7. 2 CMS DE LO NG. GUIA DE ALA MBRE DE 45 - 70 CM DE PUNTA FLEXIBLE EN "J" CONTENIDA EN FUNDA DE PLASTICO CON DISPENSADOR DILATADOR VASCULAR Y SISTEMA PARA EVITAR EXTRAVASACION DE SANGRE. PIEZA</t>
  </si>
  <si>
    <t>060.167.8220</t>
  </si>
  <si>
    <t xml:space="preserve"> TUBO ENDOTRAQUEAL SIN GLOBO. CAL. 8 FR. DE ELASTOMERO DE SILICON TRANSPARENTE  GRADUADO CON MARCA RADIOPACA  ESTERIL Y DESECHABLE.  C/ADAPTADOR.  PIEZA</t>
  </si>
  <si>
    <t>060.167.8238</t>
  </si>
  <si>
    <t xml:space="preserve"> TUBO ENDOTRAQUEAL SIN GLOBO. CAL. 10 FR. DE ELASTOMERO DE SILICON TRANSPARENTE  GRADUADO CON MARCA RADIOPACA  ESTERIL Y DESECHABLE.  C/ADAPTADOR.  PIEZA</t>
  </si>
  <si>
    <t>060.168.0077</t>
  </si>
  <si>
    <t xml:space="preserve"> SONDA P/ASPIRAR SECRECIONES  CAL.18 FR. DIAM. EXT. 6.0 MM.  DE PLASTICO ESTERIL Y DESECHABLE CON VALVULA DE CONTROL. TAM.  ADULTO. LONG. 55 CM.  PIEZA</t>
  </si>
  <si>
    <t>060.168.0085</t>
  </si>
  <si>
    <t xml:space="preserve"> SONDA P/ASPIRAR SECRECIONES  CAL.10 FR. DIAM. EXT. 3.3 MM.  DE PLASTICO ESTERIL Y DESECHABLE CON VALVULA DE CONTROL. TAM.  INFANTIL LONG.55 CM.  PIEZA</t>
  </si>
  <si>
    <t>060.168.0440</t>
  </si>
  <si>
    <t xml:space="preserve"> CATETER P/CATETERISMO VENOSO CENTRAL  CAL. 18 G  LONG. 30.5 CM  RADIOPACO  ESTERIL  DESE CH.  DE POLIURETANO  C/AGUJA CAL. 16 G  LONG. 5.2 A 6.5 CM.  PARED DELGADA CON MANDRIL Y ADAPTADOR PARA VENOCLISIS LUER LOCK CALIBRE DE LA AGUJA 16G PIEZA</t>
  </si>
  <si>
    <t>060.168.0945</t>
  </si>
  <si>
    <t xml:space="preserve"> CANULA P/TRAQUEOSTOMIA ADULTO (28 FR)  CLORURO D/POLIVINILO  C/BALON  CURVADA  CINTA FIJACIÓN  GLOBO DE BAJA PRESION Y ALTO VOLUMEN  RADIOPACA  C/END CANULA, PLACA DE RETENCION DE LA ENDOCANULA Y GUIA DE INSERCION ESTERIL Y DESECHABLE PIEZA</t>
  </si>
  <si>
    <t>060.168.1356</t>
  </si>
  <si>
    <t xml:space="preserve"> TUBO ENDOTRAQUEAL TIPO: MURPHY  CAL: 20 FR. DIAM. INT: 5.0 MM.  DE PLASTICO GRADO MEDICO C/MARCA RADIOPACA  ESTERIL  DESECHABLE  C/GLOBO DE ALTO  VOLUMEN Y BAJA PRESION, INCLUYE UNA VALVULA UN CONECTOR Y UNA ESCALA EN MM PARA DETERMINAR LA PROFUNDIDAD DE LA COLOCACIION DEL TUBO CON ORIFICIO PIEZA</t>
  </si>
  <si>
    <t>060.168.1430</t>
  </si>
  <si>
    <t xml:space="preserve"> TUBO ENDOTRAQUEAL  LONG. 32-36 CM. CAL. 32 FR. DE PLAST. GRADO MEDICO CON GLOBO Y ESPIRAL DE ALAMBRE CON BALON Y CONECTOR  OPACO A LOS RAYOS X  ESTERIL PIEZA</t>
  </si>
  <si>
    <t>060.168.1455</t>
  </si>
  <si>
    <t xml:space="preserve"> TUBO ENDOTRAQUEAL SIN GLOBO. CAL. 12 FR. DE ELASTOMERO DE SILICON TRANSPARENTE  GRADUADO   CON MARCA RADIOPACA  ESTERIL Y DESECHABLE.  C/ADAPTADOR.  PIEZA</t>
  </si>
  <si>
    <t>060.168.1752</t>
  </si>
  <si>
    <t xml:space="preserve"> SONDA TIPO NELATON  CAL. 8 FR.  PARA DRENAJE URINARIO  DE LATEX PUNTA REDONDA LONG. 40 C M. PIEZA</t>
  </si>
  <si>
    <t>060.168.1844</t>
  </si>
  <si>
    <t xml:space="preserve"> TUBO ENDOTRAQUEAL  LONG. 32-36 CM. CAL. 34 FR. DE PLAST. GRADO MEDICO CON GLOBO Y ESPIRA L DE ALAMBRE CON BALON Y PACO A LOS RAYOS X ESTERIL .PIEZA</t>
  </si>
  <si>
    <t>060.168.1893</t>
  </si>
  <si>
    <t xml:space="preserve"> TUBO ENDOTRAQUEAL  LONG. 32-36 CM. CAL. 36 FR. DE PLAST. GRADO MEDICO CON GLOBO Y ESPIRAL DE ALAMBRE CON BALON Y CONECTOR  OPACO A LOS RAYOS X ESTERIL.PIEZA</t>
  </si>
  <si>
    <t>060.168.1943</t>
  </si>
  <si>
    <t xml:space="preserve"> TUBO ENDOTRAQUEAL  LONG. 32-36 CM. CAL. 38 FR. DE PLAST. GRADO MEDICO CON GLOBO Y ESPIRAL DE ALAMBRE CON BALON Y CONECTOR  OPACO A LOS RAYOS X ESTERIL.PIEZA</t>
  </si>
  <si>
    <t>060.168.2214</t>
  </si>
  <si>
    <t xml:space="preserve"> TUBO ENDOTRAQUEAL TIPO: MURPHY  CAL: 22 FR. DIAM. INT: 5.5 MM.  DE PLASTICO GRADO MEDICO  C/MARCA RADIOPACA  ESTERIL  DESECHABLE  C/GLOBO DE ALTO  VOLUMEN Y BAJA PRESION, INCLUYE UNA VALVULA UN CONECTOR Y UNA ESCALA EN MM PARA DETERMINAR LA PROFUNDIDAD DE LA COLOCACION DEL TUBO CON ORIFICIO PIEZA</t>
  </si>
  <si>
    <t>060.168.2446</t>
  </si>
  <si>
    <t xml:space="preserve"> TUBO ENDOTRAQUEAL TIPO: MURPHY  CAL: 24 FR. DIAM. INT: 6.0 MM.  DE PLASTICO GRADO MEDICO  C/MARCA RADIOPACA  ESTERIL  DESECHABLE  C/GLOBO DE ALTO  VOLUMEN Y BAJA PRESION, INCLUYE UNA VALVULA N CONECTOR Y UNA ESCALA EN MM PARA DETERMINA R LA PROFUNDIDAD DE LA COLOCACION DEL TUBO CON ORIFICIO PIEZA</t>
  </si>
  <si>
    <t>060.168.2453</t>
  </si>
  <si>
    <t xml:space="preserve"> CATETER P/CATET./VENOSO CENTRAL CAL. 16 G  LONG. 30.5 CM  (SUBCLAVIA) RADIOPACO  ESTERIL  DESECHABLE  DE POLURETANO  C/AGUJA PARED DELGADA DE  5.2 A 6.5 CMS DE LARGO DE PARED DELGADA CALIBRE 14G CON MANDRIL Y ADAPTADOR PARA VENOCLISIS LUER LOCK PIEZA</t>
  </si>
  <si>
    <t>060.168.2495</t>
  </si>
  <si>
    <t xml:space="preserve"> TUBO ENDOTRAQUEAL TIPO: MURPHY  CAL: 26 FR. DIAM. INT: 6.5 MM.  DE PLASTICO GRADO MEDICO C/MARCA RADIOPACA  ESTERIL  DESECHABLE  C/GLOBO DE  ALTO VOLUMEN Y BAJA PRESION INCLUYE UNA VALVULA UN CONECTOR Y UNA ESCALA EN MM PARA DETERMINAR LA PROFUNDIDAD DE LA COLOCACIÒN DEL TUBO CON ORIFICIO.PIEZA</t>
  </si>
  <si>
    <t>060.168.2511</t>
  </si>
  <si>
    <t xml:space="preserve"> TUBO ENDOTRAQUEAL TIPO: MURPHY  CAL: 28 FR. DIAM. INT: 7.0 MM.  DE PLASTICO GRADO MEDICO C/MARCA RADIOPACA  ESTERIL  DESECHABLE  C/GLOBO DE  ALTO VOLUMEN Y BAJA PRESION INCLUYE UNA VALVULA UN CONECTOR Y UNA ESCALA EN MM PARA DETERMINAR LA PROFUNDIDAD DE LA COLOCACION DEL TUBO CON ORIFICIO .PIEZA</t>
  </si>
  <si>
    <t>060.168.2529</t>
  </si>
  <si>
    <t xml:space="preserve"> TUBO ENDOTRAQUEAL TIPO: MURPHY  CAL: 30 FR. DIAM. INT: 7.5 MM.  DE PLASTICO GRADO MEDICO  C/MARCA RADIOPACA  ESTERIL  DESECHABLE  C/GLOBO DE ALTO  VOLUMEN Y BAJA PRESION INCLUYE UNA VLAVULA UN CONECTOR Y UNA ESCALA EN MM PARA DETERMINAR LA PROFUNDIDAD DE LA COLOCACION DEL TUBO CON ORIFICIO PIEZA</t>
  </si>
  <si>
    <t>060.168.2537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</si>
</sst>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2">
    <font>
      <sz val="11"/>
      <color indexed="8"/>
      <name val="Calibri"/>
      <family val="2"/>
    </font>
    <font>
      <sz val="10"/>
      <name val="Arial"/>
      <family val="0"/>
    </font>
    <font>
      <b/>
      <sz val="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9"/>
      <color indexed="8"/>
      <name val="Calibri"/>
      <family val="2"/>
    </font>
    <font>
      <sz val="8"/>
      <name val="Arial"/>
      <family val="2"/>
    </font>
    <font>
      <sz val="8"/>
      <color indexed="8"/>
      <name val="Arial"/>
      <family val="2"/>
    </font>
    <font>
      <b/>
      <i/>
      <sz val="8"/>
      <name val="Arial"/>
      <family val="2"/>
    </font>
    <font>
      <b/>
      <sz val="8"/>
      <color indexed="8"/>
      <name val="Arial"/>
      <family val="2"/>
    </font>
    <font>
      <b/>
      <sz val="8"/>
      <name val="Arial"/>
      <family val="2"/>
    </font>
    <font>
      <i/>
      <sz val="8"/>
      <name val="Times New Roman"/>
      <family val="1"/>
    </font>
    <font>
      <b/>
      <sz val="8"/>
      <name val="Times New Roman"/>
      <family val="1"/>
    </font>
    <font>
      <i/>
      <sz val="8"/>
      <name val="Arial"/>
      <family val="2"/>
    </font>
    <font>
      <sz val="10"/>
      <color indexed="8"/>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 fillId="4" borderId="0" applyNumberFormat="0" applyBorder="0" applyAlignment="0" applyProtection="0"/>
    <xf numFmtId="0" fontId="13" fillId="16" borderId="1" applyNumberFormat="0" applyAlignment="0" applyProtection="0"/>
    <xf numFmtId="0" fontId="15" fillId="17" borderId="2" applyNumberFormat="0" applyAlignment="0" applyProtection="0"/>
    <xf numFmtId="0" fontId="14" fillId="0" borderId="3" applyNumberFormat="0" applyFill="0" applyAlignment="0" applyProtection="0"/>
    <xf numFmtId="0" fontId="7"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1"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64">
    <xf numFmtId="0" fontId="0" fillId="0" borderId="0" xfId="0" applyAlignment="1">
      <alignment/>
    </xf>
    <xf numFmtId="0" fontId="1" fillId="0" borderId="0" xfId="51" applyFont="1" applyBorder="1">
      <alignment/>
      <protection/>
    </xf>
    <xf numFmtId="0" fontId="22" fillId="0" borderId="0" xfId="51" applyFont="1" applyBorder="1">
      <alignment/>
      <protection/>
    </xf>
    <xf numFmtId="0" fontId="23" fillId="0" borderId="0" xfId="0" applyFont="1" applyBorder="1" applyAlignment="1">
      <alignment/>
    </xf>
    <xf numFmtId="0" fontId="23" fillId="0" borderId="0" xfId="0" applyFont="1" applyBorder="1" applyAlignment="1">
      <alignment horizontal="center" vertical="center"/>
    </xf>
    <xf numFmtId="43" fontId="22" fillId="0" borderId="0" xfId="46" applyFont="1" applyBorder="1" applyAlignment="1">
      <alignment vertical="top" wrapText="1"/>
    </xf>
    <xf numFmtId="43" fontId="23" fillId="0" borderId="0" xfId="46" applyFont="1" applyBorder="1" applyAlignment="1">
      <alignment/>
    </xf>
    <xf numFmtId="43" fontId="22" fillId="0" borderId="0" xfId="46" applyFont="1" applyBorder="1" applyAlignment="1">
      <alignment/>
    </xf>
    <xf numFmtId="0" fontId="23" fillId="0" borderId="10" xfId="0" applyFont="1" applyBorder="1" applyAlignment="1">
      <alignment vertical="center"/>
    </xf>
    <xf numFmtId="0" fontId="23" fillId="0" borderId="10" xfId="0" applyFont="1" applyBorder="1" applyAlignment="1">
      <alignment vertical="center" wrapText="1"/>
    </xf>
    <xf numFmtId="3" fontId="23" fillId="0" borderId="10" xfId="0" applyNumberFormat="1" applyFont="1" applyBorder="1" applyAlignment="1">
      <alignment vertical="center"/>
    </xf>
    <xf numFmtId="43" fontId="22" fillId="0" borderId="10" xfId="46" applyFont="1" applyBorder="1" applyAlignment="1">
      <alignment vertical="top" wrapText="1"/>
    </xf>
    <xf numFmtId="43" fontId="22" fillId="0" borderId="10" xfId="46" applyFont="1" applyBorder="1" applyAlignment="1">
      <alignment/>
    </xf>
    <xf numFmtId="43" fontId="23" fillId="0" borderId="10" xfId="46" applyFont="1" applyBorder="1" applyAlignment="1">
      <alignment/>
    </xf>
    <xf numFmtId="0" fontId="23" fillId="0" borderId="10" xfId="0" applyFont="1" applyBorder="1" applyAlignment="1">
      <alignment/>
    </xf>
    <xf numFmtId="0" fontId="25" fillId="0" borderId="0" xfId="0" applyFont="1" applyBorder="1" applyAlignment="1">
      <alignment horizontal="right"/>
    </xf>
    <xf numFmtId="0" fontId="26" fillId="24" borderId="11" xfId="51" applyFont="1" applyFill="1" applyBorder="1" applyAlignment="1">
      <alignment horizontal="center" vertical="center" wrapText="1"/>
      <protection/>
    </xf>
    <xf numFmtId="0" fontId="26" fillId="24" borderId="12" xfId="51" applyFont="1" applyFill="1" applyBorder="1" applyAlignment="1">
      <alignment horizontal="center" vertical="center" wrapText="1"/>
      <protection/>
    </xf>
    <xf numFmtId="0" fontId="26" fillId="0" borderId="11" xfId="51" applyFont="1" applyFill="1" applyBorder="1" applyAlignment="1">
      <alignment horizontal="center" vertical="center" wrapText="1"/>
      <protection/>
    </xf>
    <xf numFmtId="0" fontId="26" fillId="0" borderId="13" xfId="51" applyFont="1" applyFill="1" applyBorder="1" applyAlignment="1">
      <alignment horizontal="center" vertical="center" wrapText="1"/>
      <protection/>
    </xf>
    <xf numFmtId="0" fontId="27" fillId="19" borderId="0" xfId="0" applyFont="1" applyFill="1" applyBorder="1" applyAlignment="1">
      <alignment horizontal="center" vertical="top"/>
    </xf>
    <xf numFmtId="0" fontId="28" fillId="0" borderId="0" xfId="0" applyFont="1" applyFill="1" applyBorder="1" applyAlignment="1">
      <alignment horizontal="right" vertical="top"/>
    </xf>
    <xf numFmtId="0" fontId="28" fillId="0" borderId="0" xfId="0" applyFont="1" applyAlignment="1">
      <alignment horizontal="right" vertical="top"/>
    </xf>
    <xf numFmtId="0" fontId="29" fillId="19" borderId="0" xfId="0" applyFont="1" applyFill="1" applyBorder="1" applyAlignment="1">
      <alignment horizontal="center" vertical="top"/>
    </xf>
    <xf numFmtId="0" fontId="26" fillId="0" borderId="0" xfId="0" applyFont="1" applyFill="1" applyBorder="1" applyAlignment="1">
      <alignment horizontal="right" vertical="top"/>
    </xf>
    <xf numFmtId="0" fontId="26" fillId="0" borderId="0" xfId="0" applyFont="1" applyAlignment="1">
      <alignment horizontal="right" vertical="top"/>
    </xf>
    <xf numFmtId="44" fontId="22" fillId="0" borderId="10" xfId="48" applyFont="1" applyBorder="1" applyAlignment="1">
      <alignment vertical="center" wrapText="1"/>
    </xf>
    <xf numFmtId="44" fontId="22" fillId="0" borderId="14" xfId="48" applyFont="1" applyBorder="1" applyAlignment="1">
      <alignment vertical="center" wrapText="1"/>
    </xf>
    <xf numFmtId="43" fontId="22" fillId="0" borderId="15" xfId="46" applyFont="1" applyBorder="1" applyAlignment="1">
      <alignment/>
    </xf>
    <xf numFmtId="43" fontId="23" fillId="0" borderId="15" xfId="46" applyFont="1" applyBorder="1" applyAlignment="1">
      <alignment/>
    </xf>
    <xf numFmtId="0" fontId="23" fillId="17" borderId="0" xfId="0" applyFont="1" applyFill="1" applyBorder="1" applyAlignment="1">
      <alignment/>
    </xf>
    <xf numFmtId="0" fontId="23" fillId="17" borderId="0" xfId="0" applyFont="1" applyFill="1" applyBorder="1" applyAlignment="1">
      <alignment horizontal="left"/>
    </xf>
    <xf numFmtId="0" fontId="2" fillId="0" borderId="11"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30" fillId="0" borderId="10" xfId="0" applyFont="1" applyBorder="1" applyAlignment="1">
      <alignment vertical="center" wrapText="1"/>
    </xf>
    <xf numFmtId="44" fontId="1" fillId="0" borderId="10" xfId="48" applyFont="1" applyBorder="1" applyAlignment="1">
      <alignment vertical="top" wrapText="1"/>
    </xf>
    <xf numFmtId="44" fontId="1" fillId="0" borderId="14" xfId="48" applyFont="1" applyBorder="1" applyAlignment="1">
      <alignment vertical="top" wrapText="1"/>
    </xf>
    <xf numFmtId="0" fontId="30" fillId="0" borderId="0" xfId="0" applyFont="1" applyBorder="1" applyAlignment="1">
      <alignment/>
    </xf>
    <xf numFmtId="0" fontId="3" fillId="0" borderId="0" xfId="0" applyFont="1" applyBorder="1" applyAlignment="1">
      <alignment horizontal="right"/>
    </xf>
    <xf numFmtId="0" fontId="31" fillId="0" borderId="0" xfId="51" applyFont="1" applyFill="1" applyBorder="1" applyAlignment="1">
      <alignment/>
      <protection/>
    </xf>
    <xf numFmtId="44" fontId="30" fillId="0" borderId="10" xfId="0" applyNumberFormat="1" applyFont="1" applyBorder="1" applyAlignment="1">
      <alignment/>
    </xf>
    <xf numFmtId="44" fontId="25" fillId="0" borderId="16" xfId="0" applyNumberFormat="1" applyFont="1" applyBorder="1" applyAlignment="1">
      <alignment/>
    </xf>
    <xf numFmtId="44" fontId="25" fillId="0" borderId="17" xfId="0" applyNumberFormat="1" applyFont="1" applyBorder="1" applyAlignment="1">
      <alignment/>
    </xf>
    <xf numFmtId="44" fontId="25" fillId="0" borderId="18" xfId="0" applyNumberFormat="1" applyFont="1" applyBorder="1" applyAlignment="1">
      <alignment/>
    </xf>
    <xf numFmtId="0" fontId="20" fillId="0" borderId="19" xfId="0" applyFont="1" applyBorder="1" applyAlignment="1">
      <alignment vertical="center" wrapText="1"/>
    </xf>
    <xf numFmtId="3" fontId="20" fillId="0" borderId="19" xfId="0" applyNumberFormat="1" applyFont="1" applyBorder="1" applyAlignment="1">
      <alignment vertical="center"/>
    </xf>
    <xf numFmtId="43" fontId="22" fillId="0" borderId="15" xfId="46" applyFont="1" applyBorder="1" applyAlignment="1">
      <alignment vertical="center"/>
    </xf>
    <xf numFmtId="0" fontId="20" fillId="0" borderId="10" xfId="0" applyFont="1" applyBorder="1" applyAlignment="1">
      <alignment vertical="center" wrapText="1"/>
    </xf>
    <xf numFmtId="0" fontId="20" fillId="0" borderId="10" xfId="0" applyFont="1" applyBorder="1" applyAlignment="1">
      <alignment vertical="center"/>
    </xf>
    <xf numFmtId="3" fontId="20" fillId="0" borderId="10" xfId="0" applyNumberFormat="1" applyFont="1" applyBorder="1" applyAlignment="1">
      <alignment vertical="center"/>
    </xf>
    <xf numFmtId="43" fontId="23" fillId="0" borderId="15" xfId="46" applyFont="1" applyBorder="1" applyAlignment="1">
      <alignment vertical="center"/>
    </xf>
    <xf numFmtId="0" fontId="21" fillId="0" borderId="10" xfId="0" applyFont="1" applyBorder="1" applyAlignment="1">
      <alignment vertical="center" wrapText="1"/>
    </xf>
    <xf numFmtId="0" fontId="21" fillId="0" borderId="10" xfId="0" applyFont="1" applyBorder="1" applyAlignment="1">
      <alignment vertical="center"/>
    </xf>
    <xf numFmtId="0" fontId="22" fillId="0" borderId="0" xfId="51" applyFont="1" applyBorder="1" applyAlignment="1">
      <alignment horizontal="center"/>
      <protection/>
    </xf>
    <xf numFmtId="0" fontId="20" fillId="0" borderId="19" xfId="0" applyFont="1" applyBorder="1" applyAlignment="1">
      <alignment horizontal="center"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xf>
    <xf numFmtId="0" fontId="23" fillId="0" borderId="0" xfId="0" applyFont="1" applyBorder="1" applyAlignment="1">
      <alignment horizontal="center"/>
    </xf>
    <xf numFmtId="44" fontId="3" fillId="0" borderId="17" xfId="0" applyNumberFormat="1" applyFont="1" applyBorder="1" applyAlignment="1">
      <alignment/>
    </xf>
    <xf numFmtId="0" fontId="30" fillId="0" borderId="10" xfId="0" applyFont="1" applyBorder="1" applyAlignment="1">
      <alignment/>
    </xf>
    <xf numFmtId="0" fontId="23" fillId="17" borderId="0" xfId="0" applyFont="1" applyFill="1" applyBorder="1" applyAlignment="1">
      <alignment horizontal="left"/>
    </xf>
    <xf numFmtId="0" fontId="24" fillId="0" borderId="20" xfId="51" applyFont="1" applyFill="1" applyBorder="1" applyAlignment="1">
      <alignment horizontal="center"/>
      <protection/>
    </xf>
    <xf numFmtId="0" fontId="26" fillId="17" borderId="21" xfId="51" applyFont="1" applyFill="1" applyBorder="1" applyAlignment="1">
      <alignment horizontal="center"/>
      <protection/>
    </xf>
    <xf numFmtId="0" fontId="31" fillId="0" borderId="20" xfId="51" applyFont="1" applyFill="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16"/>
  <sheetViews>
    <sheetView showGridLines="0" zoomScalePageLayoutView="0" workbookViewId="0" topLeftCell="A1">
      <pane ySplit="8" topLeftCell="BM9" activePane="bottomLeft" state="frozen"/>
      <selection pane="topLeft" activeCell="A1" sqref="A1"/>
      <selection pane="bottomLeft" activeCell="C12" sqref="C12"/>
    </sheetView>
  </sheetViews>
  <sheetFormatPr defaultColWidth="32.7109375" defaultRowHeight="15"/>
  <cols>
    <col min="1" max="1" width="10.8515625" style="3" customWidth="1"/>
    <col min="2" max="2" width="45.421875" style="3" customWidth="1"/>
    <col min="3" max="3" width="8.8515625" style="3" customWidth="1"/>
    <col min="4" max="4" width="13.421875" style="3" customWidth="1"/>
    <col min="5" max="5" width="12.28125" style="3" customWidth="1"/>
    <col min="6" max="6" width="11.140625" style="3" customWidth="1"/>
    <col min="7" max="11" width="13.140625" style="3" customWidth="1"/>
    <col min="12" max="13" width="13.7109375" style="3" bestFit="1" customWidth="1"/>
    <col min="14" max="14" width="12.7109375" style="3" customWidth="1"/>
    <col min="15" max="16384" width="32.7109375" style="3" customWidth="1"/>
  </cols>
  <sheetData>
    <row r="1" spans="1:7" ht="11.25">
      <c r="A1" s="20"/>
      <c r="B1" s="21" t="s">
        <v>725</v>
      </c>
      <c r="C1" s="60" t="s">
        <v>1740</v>
      </c>
      <c r="D1" s="60"/>
      <c r="E1" s="60"/>
      <c r="F1" s="60"/>
      <c r="G1" s="60"/>
    </row>
    <row r="2" spans="2:7" ht="11.25">
      <c r="B2" s="21" t="s">
        <v>726</v>
      </c>
      <c r="C2" s="60" t="s">
        <v>1740</v>
      </c>
      <c r="D2" s="60"/>
      <c r="E2" s="60"/>
      <c r="F2" s="60"/>
      <c r="G2" s="60"/>
    </row>
    <row r="3" spans="2:7" ht="11.25">
      <c r="B3" s="21" t="s">
        <v>727</v>
      </c>
      <c r="C3" s="60" t="s">
        <v>1740</v>
      </c>
      <c r="D3" s="60"/>
      <c r="E3" s="60"/>
      <c r="F3" s="60"/>
      <c r="G3" s="60"/>
    </row>
    <row r="4" spans="2:7" ht="11.25">
      <c r="B4" s="22" t="s">
        <v>728</v>
      </c>
      <c r="C4" s="60" t="s">
        <v>1740</v>
      </c>
      <c r="D4" s="60"/>
      <c r="E4" s="60"/>
      <c r="F4" s="60"/>
      <c r="G4" s="60"/>
    </row>
    <row r="7" spans="1:11" ht="11.25">
      <c r="A7" s="2"/>
      <c r="B7" s="2"/>
      <c r="C7" s="2"/>
      <c r="D7" s="62" t="s">
        <v>729</v>
      </c>
      <c r="E7" s="62"/>
      <c r="F7" s="62"/>
      <c r="G7" s="61" t="s">
        <v>1752</v>
      </c>
      <c r="H7" s="61"/>
      <c r="I7" s="61"/>
      <c r="J7" s="61"/>
      <c r="K7" s="61"/>
    </row>
    <row r="8" spans="1:11" s="4" customFormat="1" ht="33.75">
      <c r="A8" s="18" t="s">
        <v>713</v>
      </c>
      <c r="B8" s="18" t="s">
        <v>714</v>
      </c>
      <c r="C8" s="18" t="s">
        <v>715</v>
      </c>
      <c r="D8" s="16" t="s">
        <v>716</v>
      </c>
      <c r="E8" s="16" t="s">
        <v>717</v>
      </c>
      <c r="F8" s="17" t="s">
        <v>718</v>
      </c>
      <c r="G8" s="19" t="s">
        <v>720</v>
      </c>
      <c r="H8" s="19" t="s">
        <v>1744</v>
      </c>
      <c r="I8" s="19" t="s">
        <v>723</v>
      </c>
      <c r="J8" s="19" t="s">
        <v>721</v>
      </c>
      <c r="K8" s="18" t="s">
        <v>724</v>
      </c>
    </row>
    <row r="9" spans="1:12" s="6" customFormat="1" ht="33.75">
      <c r="A9" s="8" t="s">
        <v>317</v>
      </c>
      <c r="B9" s="9" t="s">
        <v>318</v>
      </c>
      <c r="C9" s="10">
        <v>2916</v>
      </c>
      <c r="D9" s="11"/>
      <c r="E9" s="26">
        <v>0</v>
      </c>
      <c r="F9" s="26">
        <v>0</v>
      </c>
      <c r="G9" s="26">
        <f aca="true" t="shared" si="0" ref="G9:G72">C9*E9</f>
        <v>0</v>
      </c>
      <c r="H9" s="26">
        <f aca="true" t="shared" si="1" ref="H9:H72">F9*1.16</f>
        <v>0</v>
      </c>
      <c r="I9" s="26">
        <f aca="true" t="shared" si="2" ref="I9:I72">C9*H9</f>
        <v>0</v>
      </c>
      <c r="J9" s="26">
        <f aca="true" t="shared" si="3" ref="J9:J72">G9+I9</f>
        <v>0</v>
      </c>
      <c r="K9" s="26">
        <f aca="true" t="shared" si="4" ref="K9:K72">J9*2</f>
        <v>0</v>
      </c>
      <c r="L9" s="5"/>
    </row>
    <row r="10" spans="1:12" s="6" customFormat="1" ht="22.5">
      <c r="A10" s="8" t="s">
        <v>319</v>
      </c>
      <c r="B10" s="9" t="s">
        <v>320</v>
      </c>
      <c r="C10" s="10">
        <v>87321</v>
      </c>
      <c r="D10" s="12"/>
      <c r="E10" s="26">
        <v>0</v>
      </c>
      <c r="F10" s="26">
        <v>0</v>
      </c>
      <c r="G10" s="26">
        <f t="shared" si="0"/>
        <v>0</v>
      </c>
      <c r="H10" s="26">
        <f t="shared" si="1"/>
        <v>0</v>
      </c>
      <c r="I10" s="26">
        <f t="shared" si="2"/>
        <v>0</v>
      </c>
      <c r="J10" s="26">
        <f t="shared" si="3"/>
        <v>0</v>
      </c>
      <c r="K10" s="26">
        <f t="shared" si="4"/>
        <v>0</v>
      </c>
      <c r="L10" s="7"/>
    </row>
    <row r="11" spans="1:11" s="6" customFormat="1" ht="33.75">
      <c r="A11" s="8" t="s">
        <v>321</v>
      </c>
      <c r="B11" s="9" t="s">
        <v>322</v>
      </c>
      <c r="C11" s="10">
        <v>490233</v>
      </c>
      <c r="D11" s="13"/>
      <c r="E11" s="26">
        <v>0</v>
      </c>
      <c r="F11" s="26">
        <v>0</v>
      </c>
      <c r="G11" s="26">
        <f t="shared" si="0"/>
        <v>0</v>
      </c>
      <c r="H11" s="26">
        <f t="shared" si="1"/>
        <v>0</v>
      </c>
      <c r="I11" s="26">
        <f t="shared" si="2"/>
        <v>0</v>
      </c>
      <c r="J11" s="26">
        <f t="shared" si="3"/>
        <v>0</v>
      </c>
      <c r="K11" s="26">
        <f t="shared" si="4"/>
        <v>0</v>
      </c>
    </row>
    <row r="12" spans="1:11" s="6" customFormat="1" ht="22.5">
      <c r="A12" s="8" t="s">
        <v>323</v>
      </c>
      <c r="B12" s="9" t="s">
        <v>324</v>
      </c>
      <c r="C12" s="10">
        <v>797193</v>
      </c>
      <c r="D12" s="13"/>
      <c r="E12" s="26">
        <v>0</v>
      </c>
      <c r="F12" s="26">
        <v>0</v>
      </c>
      <c r="G12" s="26">
        <f t="shared" si="0"/>
        <v>0</v>
      </c>
      <c r="H12" s="26">
        <f t="shared" si="1"/>
        <v>0</v>
      </c>
      <c r="I12" s="26">
        <f t="shared" si="2"/>
        <v>0</v>
      </c>
      <c r="J12" s="26">
        <f t="shared" si="3"/>
        <v>0</v>
      </c>
      <c r="K12" s="26">
        <f t="shared" si="4"/>
        <v>0</v>
      </c>
    </row>
    <row r="13" spans="1:11" s="6" customFormat="1" ht="22.5">
      <c r="A13" s="8" t="s">
        <v>325</v>
      </c>
      <c r="B13" s="9" t="s">
        <v>326</v>
      </c>
      <c r="C13" s="10">
        <v>31824</v>
      </c>
      <c r="D13" s="13"/>
      <c r="E13" s="26">
        <v>0</v>
      </c>
      <c r="F13" s="26">
        <v>0</v>
      </c>
      <c r="G13" s="26">
        <f t="shared" si="0"/>
        <v>0</v>
      </c>
      <c r="H13" s="26">
        <f t="shared" si="1"/>
        <v>0</v>
      </c>
      <c r="I13" s="26">
        <f t="shared" si="2"/>
        <v>0</v>
      </c>
      <c r="J13" s="26">
        <f t="shared" si="3"/>
        <v>0</v>
      </c>
      <c r="K13" s="26">
        <f t="shared" si="4"/>
        <v>0</v>
      </c>
    </row>
    <row r="14" spans="1:11" s="6" customFormat="1" ht="22.5">
      <c r="A14" s="8" t="s">
        <v>327</v>
      </c>
      <c r="B14" s="9" t="s">
        <v>328</v>
      </c>
      <c r="C14" s="10">
        <v>315724</v>
      </c>
      <c r="D14" s="13"/>
      <c r="E14" s="26">
        <v>0</v>
      </c>
      <c r="F14" s="26">
        <v>0</v>
      </c>
      <c r="G14" s="26">
        <f t="shared" si="0"/>
        <v>0</v>
      </c>
      <c r="H14" s="26">
        <f t="shared" si="1"/>
        <v>0</v>
      </c>
      <c r="I14" s="26">
        <f t="shared" si="2"/>
        <v>0</v>
      </c>
      <c r="J14" s="26">
        <f t="shared" si="3"/>
        <v>0</v>
      </c>
      <c r="K14" s="26">
        <f t="shared" si="4"/>
        <v>0</v>
      </c>
    </row>
    <row r="15" spans="1:11" s="6" customFormat="1" ht="22.5">
      <c r="A15" s="8" t="s">
        <v>329</v>
      </c>
      <c r="B15" s="9" t="s">
        <v>330</v>
      </c>
      <c r="C15" s="10">
        <v>129897</v>
      </c>
      <c r="D15" s="13"/>
      <c r="E15" s="26">
        <v>0</v>
      </c>
      <c r="F15" s="26">
        <v>0</v>
      </c>
      <c r="G15" s="26">
        <f t="shared" si="0"/>
        <v>0</v>
      </c>
      <c r="H15" s="26">
        <f t="shared" si="1"/>
        <v>0</v>
      </c>
      <c r="I15" s="26">
        <f t="shared" si="2"/>
        <v>0</v>
      </c>
      <c r="J15" s="26">
        <f t="shared" si="3"/>
        <v>0</v>
      </c>
      <c r="K15" s="26">
        <f t="shared" si="4"/>
        <v>0</v>
      </c>
    </row>
    <row r="16" spans="1:11" s="6" customFormat="1" ht="22.5">
      <c r="A16" s="8" t="s">
        <v>331</v>
      </c>
      <c r="B16" s="9" t="s">
        <v>332</v>
      </c>
      <c r="C16" s="10">
        <v>324316</v>
      </c>
      <c r="D16" s="13"/>
      <c r="E16" s="26">
        <v>0</v>
      </c>
      <c r="F16" s="26">
        <v>0</v>
      </c>
      <c r="G16" s="26">
        <f t="shared" si="0"/>
        <v>0</v>
      </c>
      <c r="H16" s="26">
        <f t="shared" si="1"/>
        <v>0</v>
      </c>
      <c r="I16" s="26">
        <f t="shared" si="2"/>
        <v>0</v>
      </c>
      <c r="J16" s="26">
        <f t="shared" si="3"/>
        <v>0</v>
      </c>
      <c r="K16" s="26">
        <f t="shared" si="4"/>
        <v>0</v>
      </c>
    </row>
    <row r="17" spans="1:11" s="6" customFormat="1" ht="45">
      <c r="A17" s="8" t="s">
        <v>333</v>
      </c>
      <c r="B17" s="9" t="s">
        <v>334</v>
      </c>
      <c r="C17" s="10">
        <v>6408</v>
      </c>
      <c r="D17" s="13"/>
      <c r="E17" s="26">
        <v>0</v>
      </c>
      <c r="F17" s="26">
        <v>0</v>
      </c>
      <c r="G17" s="26">
        <f t="shared" si="0"/>
        <v>0</v>
      </c>
      <c r="H17" s="26">
        <f t="shared" si="1"/>
        <v>0</v>
      </c>
      <c r="I17" s="26">
        <f t="shared" si="2"/>
        <v>0</v>
      </c>
      <c r="J17" s="26">
        <f t="shared" si="3"/>
        <v>0</v>
      </c>
      <c r="K17" s="26">
        <f t="shared" si="4"/>
        <v>0</v>
      </c>
    </row>
    <row r="18" spans="1:11" s="6" customFormat="1" ht="22.5">
      <c r="A18" s="8" t="s">
        <v>335</v>
      </c>
      <c r="B18" s="9" t="s">
        <v>336</v>
      </c>
      <c r="C18" s="10">
        <v>1046</v>
      </c>
      <c r="D18" s="13"/>
      <c r="E18" s="26">
        <v>0</v>
      </c>
      <c r="F18" s="26">
        <v>0</v>
      </c>
      <c r="G18" s="26">
        <f t="shared" si="0"/>
        <v>0</v>
      </c>
      <c r="H18" s="26">
        <f t="shared" si="1"/>
        <v>0</v>
      </c>
      <c r="I18" s="26">
        <f t="shared" si="2"/>
        <v>0</v>
      </c>
      <c r="J18" s="26">
        <f t="shared" si="3"/>
        <v>0</v>
      </c>
      <c r="K18" s="26">
        <f t="shared" si="4"/>
        <v>0</v>
      </c>
    </row>
    <row r="19" spans="1:11" s="6" customFormat="1" ht="22.5">
      <c r="A19" s="8" t="s">
        <v>337</v>
      </c>
      <c r="B19" s="9" t="s">
        <v>338</v>
      </c>
      <c r="C19" s="8">
        <v>105</v>
      </c>
      <c r="D19" s="13"/>
      <c r="E19" s="26">
        <v>0</v>
      </c>
      <c r="F19" s="26">
        <v>0</v>
      </c>
      <c r="G19" s="26">
        <f t="shared" si="0"/>
        <v>0</v>
      </c>
      <c r="H19" s="26">
        <f t="shared" si="1"/>
        <v>0</v>
      </c>
      <c r="I19" s="26">
        <f t="shared" si="2"/>
        <v>0</v>
      </c>
      <c r="J19" s="26">
        <f t="shared" si="3"/>
        <v>0</v>
      </c>
      <c r="K19" s="26">
        <f t="shared" si="4"/>
        <v>0</v>
      </c>
    </row>
    <row r="20" spans="1:11" s="6" customFormat="1" ht="11.25">
      <c r="A20" s="8" t="s">
        <v>339</v>
      </c>
      <c r="B20" s="9" t="s">
        <v>340</v>
      </c>
      <c r="C20" s="8">
        <v>604</v>
      </c>
      <c r="D20" s="13"/>
      <c r="E20" s="26">
        <v>0</v>
      </c>
      <c r="F20" s="26">
        <v>0</v>
      </c>
      <c r="G20" s="26">
        <f t="shared" si="0"/>
        <v>0</v>
      </c>
      <c r="H20" s="26">
        <f t="shared" si="1"/>
        <v>0</v>
      </c>
      <c r="I20" s="26">
        <f t="shared" si="2"/>
        <v>0</v>
      </c>
      <c r="J20" s="26">
        <f t="shared" si="3"/>
        <v>0</v>
      </c>
      <c r="K20" s="26">
        <f t="shared" si="4"/>
        <v>0</v>
      </c>
    </row>
    <row r="21" spans="1:11" s="6" customFormat="1" ht="11.25">
      <c r="A21" s="8" t="s">
        <v>341</v>
      </c>
      <c r="B21" s="9" t="s">
        <v>342</v>
      </c>
      <c r="C21" s="10">
        <v>1046</v>
      </c>
      <c r="D21" s="13"/>
      <c r="E21" s="26">
        <v>0</v>
      </c>
      <c r="F21" s="26">
        <v>0</v>
      </c>
      <c r="G21" s="26">
        <f t="shared" si="0"/>
        <v>0</v>
      </c>
      <c r="H21" s="26">
        <f t="shared" si="1"/>
        <v>0</v>
      </c>
      <c r="I21" s="26">
        <f t="shared" si="2"/>
        <v>0</v>
      </c>
      <c r="J21" s="26">
        <f t="shared" si="3"/>
        <v>0</v>
      </c>
      <c r="K21" s="26">
        <f t="shared" si="4"/>
        <v>0</v>
      </c>
    </row>
    <row r="22" spans="1:11" s="6" customFormat="1" ht="11.25">
      <c r="A22" s="8" t="s">
        <v>343</v>
      </c>
      <c r="B22" s="9" t="s">
        <v>344</v>
      </c>
      <c r="C22" s="8">
        <v>388</v>
      </c>
      <c r="D22" s="13"/>
      <c r="E22" s="26">
        <v>0</v>
      </c>
      <c r="F22" s="26">
        <v>0</v>
      </c>
      <c r="G22" s="26">
        <f t="shared" si="0"/>
        <v>0</v>
      </c>
      <c r="H22" s="26">
        <f t="shared" si="1"/>
        <v>0</v>
      </c>
      <c r="I22" s="26">
        <f t="shared" si="2"/>
        <v>0</v>
      </c>
      <c r="J22" s="26">
        <f t="shared" si="3"/>
        <v>0</v>
      </c>
      <c r="K22" s="26">
        <f t="shared" si="4"/>
        <v>0</v>
      </c>
    </row>
    <row r="23" spans="1:11" s="6" customFormat="1" ht="45">
      <c r="A23" s="8" t="s">
        <v>345</v>
      </c>
      <c r="B23" s="9" t="s">
        <v>346</v>
      </c>
      <c r="C23" s="8">
        <v>470</v>
      </c>
      <c r="D23" s="13"/>
      <c r="E23" s="26">
        <v>0</v>
      </c>
      <c r="F23" s="26">
        <v>0</v>
      </c>
      <c r="G23" s="26">
        <f t="shared" si="0"/>
        <v>0</v>
      </c>
      <c r="H23" s="26">
        <f t="shared" si="1"/>
        <v>0</v>
      </c>
      <c r="I23" s="26">
        <f t="shared" si="2"/>
        <v>0</v>
      </c>
      <c r="J23" s="26">
        <f t="shared" si="3"/>
        <v>0</v>
      </c>
      <c r="K23" s="26">
        <f t="shared" si="4"/>
        <v>0</v>
      </c>
    </row>
    <row r="24" spans="1:11" s="6" customFormat="1" ht="45">
      <c r="A24" s="8" t="s">
        <v>347</v>
      </c>
      <c r="B24" s="9" t="s">
        <v>348</v>
      </c>
      <c r="C24" s="8">
        <v>480</v>
      </c>
      <c r="D24" s="13"/>
      <c r="E24" s="26">
        <v>0</v>
      </c>
      <c r="F24" s="26">
        <v>0</v>
      </c>
      <c r="G24" s="26">
        <f t="shared" si="0"/>
        <v>0</v>
      </c>
      <c r="H24" s="26">
        <f t="shared" si="1"/>
        <v>0</v>
      </c>
      <c r="I24" s="26">
        <f t="shared" si="2"/>
        <v>0</v>
      </c>
      <c r="J24" s="26">
        <f t="shared" si="3"/>
        <v>0</v>
      </c>
      <c r="K24" s="26">
        <f t="shared" si="4"/>
        <v>0</v>
      </c>
    </row>
    <row r="25" spans="1:11" s="6" customFormat="1" ht="33.75">
      <c r="A25" s="8" t="s">
        <v>349</v>
      </c>
      <c r="B25" s="9" t="s">
        <v>350</v>
      </c>
      <c r="C25" s="10">
        <v>2376</v>
      </c>
      <c r="D25" s="13"/>
      <c r="E25" s="26">
        <v>0</v>
      </c>
      <c r="F25" s="26">
        <v>0</v>
      </c>
      <c r="G25" s="26">
        <f t="shared" si="0"/>
        <v>0</v>
      </c>
      <c r="H25" s="26">
        <f t="shared" si="1"/>
        <v>0</v>
      </c>
      <c r="I25" s="26">
        <f t="shared" si="2"/>
        <v>0</v>
      </c>
      <c r="J25" s="26">
        <f t="shared" si="3"/>
        <v>0</v>
      </c>
      <c r="K25" s="26">
        <f t="shared" si="4"/>
        <v>0</v>
      </c>
    </row>
    <row r="26" spans="1:11" s="6" customFormat="1" ht="22.5">
      <c r="A26" s="8" t="s">
        <v>351</v>
      </c>
      <c r="B26" s="9" t="s">
        <v>352</v>
      </c>
      <c r="C26" s="10">
        <v>2340</v>
      </c>
      <c r="D26" s="13"/>
      <c r="E26" s="26">
        <v>0</v>
      </c>
      <c r="F26" s="26">
        <v>0</v>
      </c>
      <c r="G26" s="26">
        <f t="shared" si="0"/>
        <v>0</v>
      </c>
      <c r="H26" s="26">
        <f t="shared" si="1"/>
        <v>0</v>
      </c>
      <c r="I26" s="26">
        <f t="shared" si="2"/>
        <v>0</v>
      </c>
      <c r="J26" s="26">
        <f t="shared" si="3"/>
        <v>0</v>
      </c>
      <c r="K26" s="26">
        <f t="shared" si="4"/>
        <v>0</v>
      </c>
    </row>
    <row r="27" spans="1:11" s="6" customFormat="1" ht="33.75">
      <c r="A27" s="8" t="s">
        <v>353</v>
      </c>
      <c r="B27" s="9" t="s">
        <v>354</v>
      </c>
      <c r="C27" s="10">
        <v>3225</v>
      </c>
      <c r="D27" s="13"/>
      <c r="E27" s="26">
        <v>0</v>
      </c>
      <c r="F27" s="26">
        <v>0</v>
      </c>
      <c r="G27" s="26">
        <f t="shared" si="0"/>
        <v>0</v>
      </c>
      <c r="H27" s="26">
        <f t="shared" si="1"/>
        <v>0</v>
      </c>
      <c r="I27" s="26">
        <f t="shared" si="2"/>
        <v>0</v>
      </c>
      <c r="J27" s="26">
        <f t="shared" si="3"/>
        <v>0</v>
      </c>
      <c r="K27" s="26">
        <f t="shared" si="4"/>
        <v>0</v>
      </c>
    </row>
    <row r="28" spans="1:11" s="6" customFormat="1" ht="22.5">
      <c r="A28" s="8" t="s">
        <v>355</v>
      </c>
      <c r="B28" s="9" t="s">
        <v>356</v>
      </c>
      <c r="C28" s="8">
        <v>24</v>
      </c>
      <c r="D28" s="13"/>
      <c r="E28" s="26">
        <v>0</v>
      </c>
      <c r="F28" s="26">
        <v>0</v>
      </c>
      <c r="G28" s="26">
        <f t="shared" si="0"/>
        <v>0</v>
      </c>
      <c r="H28" s="26">
        <f t="shared" si="1"/>
        <v>0</v>
      </c>
      <c r="I28" s="26">
        <f t="shared" si="2"/>
        <v>0</v>
      </c>
      <c r="J28" s="26">
        <f t="shared" si="3"/>
        <v>0</v>
      </c>
      <c r="K28" s="26">
        <f t="shared" si="4"/>
        <v>0</v>
      </c>
    </row>
    <row r="29" spans="1:11" s="6" customFormat="1" ht="56.25">
      <c r="A29" s="8" t="s">
        <v>357</v>
      </c>
      <c r="B29" s="9" t="s">
        <v>358</v>
      </c>
      <c r="C29" s="10">
        <v>12739</v>
      </c>
      <c r="D29" s="13"/>
      <c r="E29" s="26">
        <v>0</v>
      </c>
      <c r="F29" s="26">
        <v>0</v>
      </c>
      <c r="G29" s="26">
        <f t="shared" si="0"/>
        <v>0</v>
      </c>
      <c r="H29" s="26">
        <f t="shared" si="1"/>
        <v>0</v>
      </c>
      <c r="I29" s="26">
        <f t="shared" si="2"/>
        <v>0</v>
      </c>
      <c r="J29" s="26">
        <f t="shared" si="3"/>
        <v>0</v>
      </c>
      <c r="K29" s="26">
        <f t="shared" si="4"/>
        <v>0</v>
      </c>
    </row>
    <row r="30" spans="1:11" s="6" customFormat="1" ht="22.5">
      <c r="A30" s="8" t="s">
        <v>359</v>
      </c>
      <c r="B30" s="9" t="s">
        <v>360</v>
      </c>
      <c r="C30" s="10">
        <v>1708</v>
      </c>
      <c r="D30" s="13"/>
      <c r="E30" s="26">
        <v>0</v>
      </c>
      <c r="F30" s="26">
        <v>0</v>
      </c>
      <c r="G30" s="26">
        <f t="shared" si="0"/>
        <v>0</v>
      </c>
      <c r="H30" s="26">
        <f t="shared" si="1"/>
        <v>0</v>
      </c>
      <c r="I30" s="26">
        <f t="shared" si="2"/>
        <v>0</v>
      </c>
      <c r="J30" s="26">
        <f t="shared" si="3"/>
        <v>0</v>
      </c>
      <c r="K30" s="26">
        <f t="shared" si="4"/>
        <v>0</v>
      </c>
    </row>
    <row r="31" spans="1:11" s="6" customFormat="1" ht="22.5">
      <c r="A31" s="8" t="s">
        <v>361</v>
      </c>
      <c r="B31" s="9" t="s">
        <v>362</v>
      </c>
      <c r="C31" s="10">
        <v>4896</v>
      </c>
      <c r="D31" s="13"/>
      <c r="E31" s="26">
        <v>0</v>
      </c>
      <c r="F31" s="26">
        <v>0</v>
      </c>
      <c r="G31" s="26">
        <f t="shared" si="0"/>
        <v>0</v>
      </c>
      <c r="H31" s="26">
        <f t="shared" si="1"/>
        <v>0</v>
      </c>
      <c r="I31" s="26">
        <f t="shared" si="2"/>
        <v>0</v>
      </c>
      <c r="J31" s="26">
        <f t="shared" si="3"/>
        <v>0</v>
      </c>
      <c r="K31" s="26">
        <f t="shared" si="4"/>
        <v>0</v>
      </c>
    </row>
    <row r="32" spans="1:11" s="6" customFormat="1" ht="33.75">
      <c r="A32" s="8" t="s">
        <v>363</v>
      </c>
      <c r="B32" s="9" t="s">
        <v>364</v>
      </c>
      <c r="C32" s="8">
        <v>19</v>
      </c>
      <c r="D32" s="13"/>
      <c r="E32" s="26">
        <v>0</v>
      </c>
      <c r="F32" s="26">
        <v>0</v>
      </c>
      <c r="G32" s="26">
        <f t="shared" si="0"/>
        <v>0</v>
      </c>
      <c r="H32" s="26">
        <f t="shared" si="1"/>
        <v>0</v>
      </c>
      <c r="I32" s="26">
        <f t="shared" si="2"/>
        <v>0</v>
      </c>
      <c r="J32" s="26">
        <f t="shared" si="3"/>
        <v>0</v>
      </c>
      <c r="K32" s="26">
        <f t="shared" si="4"/>
        <v>0</v>
      </c>
    </row>
    <row r="33" spans="1:11" s="6" customFormat="1" ht="33.75">
      <c r="A33" s="8" t="s">
        <v>365</v>
      </c>
      <c r="B33" s="9" t="s">
        <v>366</v>
      </c>
      <c r="C33" s="10">
        <v>1459</v>
      </c>
      <c r="D33" s="13"/>
      <c r="E33" s="26">
        <v>0</v>
      </c>
      <c r="F33" s="26">
        <v>0</v>
      </c>
      <c r="G33" s="26">
        <f t="shared" si="0"/>
        <v>0</v>
      </c>
      <c r="H33" s="26">
        <f t="shared" si="1"/>
        <v>0</v>
      </c>
      <c r="I33" s="26">
        <f t="shared" si="2"/>
        <v>0</v>
      </c>
      <c r="J33" s="26">
        <f t="shared" si="3"/>
        <v>0</v>
      </c>
      <c r="K33" s="26">
        <f t="shared" si="4"/>
        <v>0</v>
      </c>
    </row>
    <row r="34" spans="1:11" s="6" customFormat="1" ht="33.75">
      <c r="A34" s="8" t="s">
        <v>367</v>
      </c>
      <c r="B34" s="9" t="s">
        <v>368</v>
      </c>
      <c r="C34" s="10">
        <v>2937</v>
      </c>
      <c r="D34" s="13"/>
      <c r="E34" s="26">
        <v>0</v>
      </c>
      <c r="F34" s="26">
        <v>0</v>
      </c>
      <c r="G34" s="26">
        <f t="shared" si="0"/>
        <v>0</v>
      </c>
      <c r="H34" s="26">
        <f t="shared" si="1"/>
        <v>0</v>
      </c>
      <c r="I34" s="26">
        <f t="shared" si="2"/>
        <v>0</v>
      </c>
      <c r="J34" s="26">
        <f t="shared" si="3"/>
        <v>0</v>
      </c>
      <c r="K34" s="26">
        <f t="shared" si="4"/>
        <v>0</v>
      </c>
    </row>
    <row r="35" spans="1:11" s="6" customFormat="1" ht="33.75">
      <c r="A35" s="8" t="s">
        <v>369</v>
      </c>
      <c r="B35" s="9" t="s">
        <v>370</v>
      </c>
      <c r="C35" s="10">
        <v>4089</v>
      </c>
      <c r="D35" s="13"/>
      <c r="E35" s="26">
        <v>0</v>
      </c>
      <c r="F35" s="26">
        <v>0</v>
      </c>
      <c r="G35" s="26">
        <f t="shared" si="0"/>
        <v>0</v>
      </c>
      <c r="H35" s="26">
        <f t="shared" si="1"/>
        <v>0</v>
      </c>
      <c r="I35" s="26">
        <f t="shared" si="2"/>
        <v>0</v>
      </c>
      <c r="J35" s="26">
        <f t="shared" si="3"/>
        <v>0</v>
      </c>
      <c r="K35" s="26">
        <f t="shared" si="4"/>
        <v>0</v>
      </c>
    </row>
    <row r="36" spans="1:11" s="6" customFormat="1" ht="22.5">
      <c r="A36" s="8" t="s">
        <v>371</v>
      </c>
      <c r="B36" s="9" t="s">
        <v>372</v>
      </c>
      <c r="C36" s="8">
        <v>576</v>
      </c>
      <c r="D36" s="13"/>
      <c r="E36" s="26">
        <v>0</v>
      </c>
      <c r="F36" s="26">
        <v>0</v>
      </c>
      <c r="G36" s="26">
        <f t="shared" si="0"/>
        <v>0</v>
      </c>
      <c r="H36" s="26">
        <f t="shared" si="1"/>
        <v>0</v>
      </c>
      <c r="I36" s="26">
        <f t="shared" si="2"/>
        <v>0</v>
      </c>
      <c r="J36" s="26">
        <f t="shared" si="3"/>
        <v>0</v>
      </c>
      <c r="K36" s="26">
        <f t="shared" si="4"/>
        <v>0</v>
      </c>
    </row>
    <row r="37" spans="1:11" s="6" customFormat="1" ht="22.5">
      <c r="A37" s="8" t="s">
        <v>373</v>
      </c>
      <c r="B37" s="9" t="s">
        <v>374</v>
      </c>
      <c r="C37" s="8">
        <v>720</v>
      </c>
      <c r="D37" s="13"/>
      <c r="E37" s="26">
        <v>0</v>
      </c>
      <c r="F37" s="26">
        <v>0</v>
      </c>
      <c r="G37" s="26">
        <f t="shared" si="0"/>
        <v>0</v>
      </c>
      <c r="H37" s="26">
        <f t="shared" si="1"/>
        <v>0</v>
      </c>
      <c r="I37" s="26">
        <f t="shared" si="2"/>
        <v>0</v>
      </c>
      <c r="J37" s="26">
        <f t="shared" si="3"/>
        <v>0</v>
      </c>
      <c r="K37" s="26">
        <f t="shared" si="4"/>
        <v>0</v>
      </c>
    </row>
    <row r="38" spans="1:11" s="6" customFormat="1" ht="22.5">
      <c r="A38" s="8" t="s">
        <v>375</v>
      </c>
      <c r="B38" s="9" t="s">
        <v>376</v>
      </c>
      <c r="C38" s="10">
        <v>11721</v>
      </c>
      <c r="D38" s="13"/>
      <c r="E38" s="26">
        <v>0</v>
      </c>
      <c r="F38" s="26">
        <v>0</v>
      </c>
      <c r="G38" s="26">
        <f t="shared" si="0"/>
        <v>0</v>
      </c>
      <c r="H38" s="26">
        <f t="shared" si="1"/>
        <v>0</v>
      </c>
      <c r="I38" s="26">
        <f t="shared" si="2"/>
        <v>0</v>
      </c>
      <c r="J38" s="26">
        <f t="shared" si="3"/>
        <v>0</v>
      </c>
      <c r="K38" s="26">
        <f t="shared" si="4"/>
        <v>0</v>
      </c>
    </row>
    <row r="39" spans="1:11" s="6" customFormat="1" ht="33.75">
      <c r="A39" s="8" t="s">
        <v>377</v>
      </c>
      <c r="B39" s="9" t="s">
        <v>378</v>
      </c>
      <c r="C39" s="8">
        <v>216</v>
      </c>
      <c r="D39" s="13"/>
      <c r="E39" s="26">
        <v>0</v>
      </c>
      <c r="F39" s="26">
        <v>0</v>
      </c>
      <c r="G39" s="26">
        <f t="shared" si="0"/>
        <v>0</v>
      </c>
      <c r="H39" s="26">
        <f t="shared" si="1"/>
        <v>0</v>
      </c>
      <c r="I39" s="26">
        <f t="shared" si="2"/>
        <v>0</v>
      </c>
      <c r="J39" s="26">
        <f t="shared" si="3"/>
        <v>0</v>
      </c>
      <c r="K39" s="26">
        <f t="shared" si="4"/>
        <v>0</v>
      </c>
    </row>
    <row r="40" spans="1:11" s="6" customFormat="1" ht="22.5">
      <c r="A40" s="8" t="s">
        <v>379</v>
      </c>
      <c r="B40" s="9" t="s">
        <v>380</v>
      </c>
      <c r="C40" s="8">
        <v>480</v>
      </c>
      <c r="D40" s="13"/>
      <c r="E40" s="26">
        <v>0</v>
      </c>
      <c r="F40" s="26">
        <v>0</v>
      </c>
      <c r="G40" s="26">
        <f t="shared" si="0"/>
        <v>0</v>
      </c>
      <c r="H40" s="26">
        <f t="shared" si="1"/>
        <v>0</v>
      </c>
      <c r="I40" s="26">
        <f t="shared" si="2"/>
        <v>0</v>
      </c>
      <c r="J40" s="26">
        <f t="shared" si="3"/>
        <v>0</v>
      </c>
      <c r="K40" s="26">
        <f t="shared" si="4"/>
        <v>0</v>
      </c>
    </row>
    <row r="41" spans="1:11" s="6" customFormat="1" ht="22.5">
      <c r="A41" s="8" t="s">
        <v>381</v>
      </c>
      <c r="B41" s="9" t="s">
        <v>382</v>
      </c>
      <c r="C41" s="8">
        <v>211</v>
      </c>
      <c r="D41" s="13"/>
      <c r="E41" s="26">
        <v>0</v>
      </c>
      <c r="F41" s="26">
        <v>0</v>
      </c>
      <c r="G41" s="26">
        <f t="shared" si="0"/>
        <v>0</v>
      </c>
      <c r="H41" s="26">
        <f t="shared" si="1"/>
        <v>0</v>
      </c>
      <c r="I41" s="26">
        <f t="shared" si="2"/>
        <v>0</v>
      </c>
      <c r="J41" s="26">
        <f t="shared" si="3"/>
        <v>0</v>
      </c>
      <c r="K41" s="26">
        <f t="shared" si="4"/>
        <v>0</v>
      </c>
    </row>
    <row r="42" spans="1:11" s="6" customFormat="1" ht="22.5">
      <c r="A42" s="8" t="s">
        <v>383</v>
      </c>
      <c r="B42" s="9" t="s">
        <v>384</v>
      </c>
      <c r="C42" s="10">
        <v>100540</v>
      </c>
      <c r="D42" s="13"/>
      <c r="E42" s="26">
        <v>0</v>
      </c>
      <c r="F42" s="26">
        <v>0</v>
      </c>
      <c r="G42" s="26">
        <f t="shared" si="0"/>
        <v>0</v>
      </c>
      <c r="H42" s="26">
        <f t="shared" si="1"/>
        <v>0</v>
      </c>
      <c r="I42" s="26">
        <f t="shared" si="2"/>
        <v>0</v>
      </c>
      <c r="J42" s="26">
        <f t="shared" si="3"/>
        <v>0</v>
      </c>
      <c r="K42" s="26">
        <f t="shared" si="4"/>
        <v>0</v>
      </c>
    </row>
    <row r="43" spans="1:11" s="6" customFormat="1" ht="22.5">
      <c r="A43" s="8" t="s">
        <v>385</v>
      </c>
      <c r="B43" s="9" t="s">
        <v>386</v>
      </c>
      <c r="C43" s="10">
        <v>40060</v>
      </c>
      <c r="D43" s="13"/>
      <c r="E43" s="26">
        <v>0</v>
      </c>
      <c r="F43" s="26">
        <v>0</v>
      </c>
      <c r="G43" s="26">
        <f t="shared" si="0"/>
        <v>0</v>
      </c>
      <c r="H43" s="26">
        <f t="shared" si="1"/>
        <v>0</v>
      </c>
      <c r="I43" s="26">
        <f t="shared" si="2"/>
        <v>0</v>
      </c>
      <c r="J43" s="26">
        <f t="shared" si="3"/>
        <v>0</v>
      </c>
      <c r="K43" s="26">
        <f t="shared" si="4"/>
        <v>0</v>
      </c>
    </row>
    <row r="44" spans="1:11" s="6" customFormat="1" ht="22.5">
      <c r="A44" s="8" t="s">
        <v>387</v>
      </c>
      <c r="B44" s="9" t="s">
        <v>388</v>
      </c>
      <c r="C44" s="10">
        <v>5616</v>
      </c>
      <c r="D44" s="13"/>
      <c r="E44" s="26">
        <v>0</v>
      </c>
      <c r="F44" s="26">
        <v>0</v>
      </c>
      <c r="G44" s="26">
        <f t="shared" si="0"/>
        <v>0</v>
      </c>
      <c r="H44" s="26">
        <f t="shared" si="1"/>
        <v>0</v>
      </c>
      <c r="I44" s="26">
        <f t="shared" si="2"/>
        <v>0</v>
      </c>
      <c r="J44" s="26">
        <f t="shared" si="3"/>
        <v>0</v>
      </c>
      <c r="K44" s="26">
        <f t="shared" si="4"/>
        <v>0</v>
      </c>
    </row>
    <row r="45" spans="1:11" s="6" customFormat="1" ht="22.5">
      <c r="A45" s="8" t="s">
        <v>389</v>
      </c>
      <c r="B45" s="9" t="s">
        <v>390</v>
      </c>
      <c r="C45" s="10">
        <v>104361</v>
      </c>
      <c r="D45" s="13"/>
      <c r="E45" s="26">
        <v>0</v>
      </c>
      <c r="F45" s="26">
        <v>0</v>
      </c>
      <c r="G45" s="26">
        <f t="shared" si="0"/>
        <v>0</v>
      </c>
      <c r="H45" s="26">
        <f t="shared" si="1"/>
        <v>0</v>
      </c>
      <c r="I45" s="26">
        <f t="shared" si="2"/>
        <v>0</v>
      </c>
      <c r="J45" s="26">
        <f t="shared" si="3"/>
        <v>0</v>
      </c>
      <c r="K45" s="26">
        <f t="shared" si="4"/>
        <v>0</v>
      </c>
    </row>
    <row r="46" spans="1:11" s="6" customFormat="1" ht="22.5">
      <c r="A46" s="8" t="s">
        <v>391</v>
      </c>
      <c r="B46" s="9" t="s">
        <v>392</v>
      </c>
      <c r="C46" s="8">
        <v>72</v>
      </c>
      <c r="D46" s="13"/>
      <c r="E46" s="26">
        <v>0</v>
      </c>
      <c r="F46" s="26">
        <v>0</v>
      </c>
      <c r="G46" s="26">
        <f t="shared" si="0"/>
        <v>0</v>
      </c>
      <c r="H46" s="26">
        <f t="shared" si="1"/>
        <v>0</v>
      </c>
      <c r="I46" s="26">
        <f t="shared" si="2"/>
        <v>0</v>
      </c>
      <c r="J46" s="26">
        <f t="shared" si="3"/>
        <v>0</v>
      </c>
      <c r="K46" s="26">
        <f t="shared" si="4"/>
        <v>0</v>
      </c>
    </row>
    <row r="47" spans="1:11" s="6" customFormat="1" ht="22.5">
      <c r="A47" s="8" t="s">
        <v>393</v>
      </c>
      <c r="B47" s="9" t="s">
        <v>394</v>
      </c>
      <c r="C47" s="10">
        <v>2544</v>
      </c>
      <c r="D47" s="13"/>
      <c r="E47" s="26">
        <v>0</v>
      </c>
      <c r="F47" s="26">
        <v>0</v>
      </c>
      <c r="G47" s="26">
        <f t="shared" si="0"/>
        <v>0</v>
      </c>
      <c r="H47" s="26">
        <f t="shared" si="1"/>
        <v>0</v>
      </c>
      <c r="I47" s="26">
        <f t="shared" si="2"/>
        <v>0</v>
      </c>
      <c r="J47" s="26">
        <f t="shared" si="3"/>
        <v>0</v>
      </c>
      <c r="K47" s="26">
        <f t="shared" si="4"/>
        <v>0</v>
      </c>
    </row>
    <row r="48" spans="1:11" s="6" customFormat="1" ht="22.5">
      <c r="A48" s="8" t="s">
        <v>395</v>
      </c>
      <c r="B48" s="9" t="s">
        <v>396</v>
      </c>
      <c r="C48" s="10">
        <v>47136</v>
      </c>
      <c r="D48" s="13"/>
      <c r="E48" s="26">
        <v>0</v>
      </c>
      <c r="F48" s="26">
        <v>0</v>
      </c>
      <c r="G48" s="26">
        <f t="shared" si="0"/>
        <v>0</v>
      </c>
      <c r="H48" s="26">
        <f t="shared" si="1"/>
        <v>0</v>
      </c>
      <c r="I48" s="26">
        <f t="shared" si="2"/>
        <v>0</v>
      </c>
      <c r="J48" s="26">
        <f t="shared" si="3"/>
        <v>0</v>
      </c>
      <c r="K48" s="26">
        <f t="shared" si="4"/>
        <v>0</v>
      </c>
    </row>
    <row r="49" spans="1:11" s="6" customFormat="1" ht="22.5">
      <c r="A49" s="8" t="s">
        <v>397</v>
      </c>
      <c r="B49" s="9" t="s">
        <v>398</v>
      </c>
      <c r="C49" s="10">
        <v>56390</v>
      </c>
      <c r="D49" s="13"/>
      <c r="E49" s="26">
        <v>0</v>
      </c>
      <c r="F49" s="26">
        <v>0</v>
      </c>
      <c r="G49" s="26">
        <f t="shared" si="0"/>
        <v>0</v>
      </c>
      <c r="H49" s="26">
        <f t="shared" si="1"/>
        <v>0</v>
      </c>
      <c r="I49" s="26">
        <f t="shared" si="2"/>
        <v>0</v>
      </c>
      <c r="J49" s="26">
        <f t="shared" si="3"/>
        <v>0</v>
      </c>
      <c r="K49" s="26">
        <f t="shared" si="4"/>
        <v>0</v>
      </c>
    </row>
    <row r="50" spans="1:11" s="6" customFormat="1" ht="22.5">
      <c r="A50" s="8" t="s">
        <v>399</v>
      </c>
      <c r="B50" s="9" t="s">
        <v>400</v>
      </c>
      <c r="C50" s="8">
        <v>144</v>
      </c>
      <c r="D50" s="13"/>
      <c r="E50" s="26">
        <v>0</v>
      </c>
      <c r="F50" s="26">
        <v>0</v>
      </c>
      <c r="G50" s="26">
        <f t="shared" si="0"/>
        <v>0</v>
      </c>
      <c r="H50" s="26">
        <f t="shared" si="1"/>
        <v>0</v>
      </c>
      <c r="I50" s="26">
        <f t="shared" si="2"/>
        <v>0</v>
      </c>
      <c r="J50" s="26">
        <f t="shared" si="3"/>
        <v>0</v>
      </c>
      <c r="K50" s="26">
        <f t="shared" si="4"/>
        <v>0</v>
      </c>
    </row>
    <row r="51" spans="1:11" s="6" customFormat="1" ht="22.5">
      <c r="A51" s="8" t="s">
        <v>401</v>
      </c>
      <c r="B51" s="9" t="s">
        <v>402</v>
      </c>
      <c r="C51" s="8">
        <v>134</v>
      </c>
      <c r="D51" s="13"/>
      <c r="E51" s="26">
        <v>0</v>
      </c>
      <c r="F51" s="26">
        <v>0</v>
      </c>
      <c r="G51" s="26">
        <f t="shared" si="0"/>
        <v>0</v>
      </c>
      <c r="H51" s="26">
        <f t="shared" si="1"/>
        <v>0</v>
      </c>
      <c r="I51" s="26">
        <f t="shared" si="2"/>
        <v>0</v>
      </c>
      <c r="J51" s="26">
        <f t="shared" si="3"/>
        <v>0</v>
      </c>
      <c r="K51" s="26">
        <f t="shared" si="4"/>
        <v>0</v>
      </c>
    </row>
    <row r="52" spans="1:11" s="6" customFormat="1" ht="22.5">
      <c r="A52" s="8" t="s">
        <v>403</v>
      </c>
      <c r="B52" s="9" t="s">
        <v>404</v>
      </c>
      <c r="C52" s="10">
        <v>14217</v>
      </c>
      <c r="D52" s="13"/>
      <c r="E52" s="26">
        <v>0</v>
      </c>
      <c r="F52" s="26">
        <v>0</v>
      </c>
      <c r="G52" s="26">
        <f t="shared" si="0"/>
        <v>0</v>
      </c>
      <c r="H52" s="26">
        <f t="shared" si="1"/>
        <v>0</v>
      </c>
      <c r="I52" s="26">
        <f t="shared" si="2"/>
        <v>0</v>
      </c>
      <c r="J52" s="26">
        <f t="shared" si="3"/>
        <v>0</v>
      </c>
      <c r="K52" s="26">
        <f t="shared" si="4"/>
        <v>0</v>
      </c>
    </row>
    <row r="53" spans="1:11" s="6" customFormat="1" ht="45">
      <c r="A53" s="8" t="s">
        <v>405</v>
      </c>
      <c r="B53" s="9" t="s">
        <v>406</v>
      </c>
      <c r="C53" s="10">
        <v>2208</v>
      </c>
      <c r="D53" s="13"/>
      <c r="E53" s="26">
        <v>0</v>
      </c>
      <c r="F53" s="26">
        <v>0</v>
      </c>
      <c r="G53" s="26">
        <f t="shared" si="0"/>
        <v>0</v>
      </c>
      <c r="H53" s="26">
        <f t="shared" si="1"/>
        <v>0</v>
      </c>
      <c r="I53" s="26">
        <f t="shared" si="2"/>
        <v>0</v>
      </c>
      <c r="J53" s="26">
        <f t="shared" si="3"/>
        <v>0</v>
      </c>
      <c r="K53" s="26">
        <f t="shared" si="4"/>
        <v>0</v>
      </c>
    </row>
    <row r="54" spans="1:11" s="6" customFormat="1" ht="45">
      <c r="A54" s="8" t="s">
        <v>407</v>
      </c>
      <c r="B54" s="9" t="s">
        <v>408</v>
      </c>
      <c r="C54" s="10">
        <v>1632</v>
      </c>
      <c r="D54" s="13"/>
      <c r="E54" s="26">
        <v>0</v>
      </c>
      <c r="F54" s="26">
        <v>0</v>
      </c>
      <c r="G54" s="26">
        <f t="shared" si="0"/>
        <v>0</v>
      </c>
      <c r="H54" s="26">
        <f t="shared" si="1"/>
        <v>0</v>
      </c>
      <c r="I54" s="26">
        <f t="shared" si="2"/>
        <v>0</v>
      </c>
      <c r="J54" s="26">
        <f t="shared" si="3"/>
        <v>0</v>
      </c>
      <c r="K54" s="26">
        <f t="shared" si="4"/>
        <v>0</v>
      </c>
    </row>
    <row r="55" spans="1:11" s="6" customFormat="1" ht="45">
      <c r="A55" s="8" t="s">
        <v>409</v>
      </c>
      <c r="B55" s="9" t="s">
        <v>410</v>
      </c>
      <c r="C55" s="10">
        <v>1632</v>
      </c>
      <c r="D55" s="13"/>
      <c r="E55" s="26">
        <v>0</v>
      </c>
      <c r="F55" s="26">
        <v>0</v>
      </c>
      <c r="G55" s="26">
        <f t="shared" si="0"/>
        <v>0</v>
      </c>
      <c r="H55" s="26">
        <f t="shared" si="1"/>
        <v>0</v>
      </c>
      <c r="I55" s="26">
        <f t="shared" si="2"/>
        <v>0</v>
      </c>
      <c r="J55" s="26">
        <f t="shared" si="3"/>
        <v>0</v>
      </c>
      <c r="K55" s="26">
        <f t="shared" si="4"/>
        <v>0</v>
      </c>
    </row>
    <row r="56" spans="1:11" s="6" customFormat="1" ht="33.75">
      <c r="A56" s="8" t="s">
        <v>411</v>
      </c>
      <c r="B56" s="9" t="s">
        <v>412</v>
      </c>
      <c r="C56" s="10">
        <v>1209</v>
      </c>
      <c r="D56" s="13"/>
      <c r="E56" s="26">
        <v>0</v>
      </c>
      <c r="F56" s="26">
        <v>0</v>
      </c>
      <c r="G56" s="26">
        <f t="shared" si="0"/>
        <v>0</v>
      </c>
      <c r="H56" s="26">
        <f t="shared" si="1"/>
        <v>0</v>
      </c>
      <c r="I56" s="26">
        <f t="shared" si="2"/>
        <v>0</v>
      </c>
      <c r="J56" s="26">
        <f t="shared" si="3"/>
        <v>0</v>
      </c>
      <c r="K56" s="26">
        <f t="shared" si="4"/>
        <v>0</v>
      </c>
    </row>
    <row r="57" spans="1:11" s="6" customFormat="1" ht="11.25">
      <c r="A57" s="8" t="s">
        <v>413</v>
      </c>
      <c r="B57" s="9" t="s">
        <v>414</v>
      </c>
      <c r="C57" s="10">
        <v>123436</v>
      </c>
      <c r="D57" s="13"/>
      <c r="E57" s="26">
        <v>0</v>
      </c>
      <c r="F57" s="26">
        <v>0</v>
      </c>
      <c r="G57" s="26">
        <f t="shared" si="0"/>
        <v>0</v>
      </c>
      <c r="H57" s="26">
        <f t="shared" si="1"/>
        <v>0</v>
      </c>
      <c r="I57" s="26">
        <f t="shared" si="2"/>
        <v>0</v>
      </c>
      <c r="J57" s="26">
        <f t="shared" si="3"/>
        <v>0</v>
      </c>
      <c r="K57" s="26">
        <f t="shared" si="4"/>
        <v>0</v>
      </c>
    </row>
    <row r="58" spans="1:11" s="6" customFormat="1" ht="11.25">
      <c r="A58" s="8" t="s">
        <v>415</v>
      </c>
      <c r="B58" s="9" t="s">
        <v>416</v>
      </c>
      <c r="C58" s="10">
        <v>22291</v>
      </c>
      <c r="D58" s="13"/>
      <c r="E58" s="26">
        <v>0</v>
      </c>
      <c r="F58" s="26">
        <v>0</v>
      </c>
      <c r="G58" s="26">
        <f t="shared" si="0"/>
        <v>0</v>
      </c>
      <c r="H58" s="26">
        <f t="shared" si="1"/>
        <v>0</v>
      </c>
      <c r="I58" s="26">
        <f t="shared" si="2"/>
        <v>0</v>
      </c>
      <c r="J58" s="26">
        <f t="shared" si="3"/>
        <v>0</v>
      </c>
      <c r="K58" s="26">
        <f t="shared" si="4"/>
        <v>0</v>
      </c>
    </row>
    <row r="59" spans="1:11" s="6" customFormat="1" ht="45">
      <c r="A59" s="8" t="s">
        <v>417</v>
      </c>
      <c r="B59" s="9" t="s">
        <v>418</v>
      </c>
      <c r="C59" s="10">
        <v>4348</v>
      </c>
      <c r="D59" s="13"/>
      <c r="E59" s="26">
        <v>0</v>
      </c>
      <c r="F59" s="26">
        <v>0</v>
      </c>
      <c r="G59" s="26">
        <f t="shared" si="0"/>
        <v>0</v>
      </c>
      <c r="H59" s="26">
        <f t="shared" si="1"/>
        <v>0</v>
      </c>
      <c r="I59" s="26">
        <f t="shared" si="2"/>
        <v>0</v>
      </c>
      <c r="J59" s="26">
        <f t="shared" si="3"/>
        <v>0</v>
      </c>
      <c r="K59" s="26">
        <f t="shared" si="4"/>
        <v>0</v>
      </c>
    </row>
    <row r="60" spans="1:11" s="6" customFormat="1" ht="22.5">
      <c r="A60" s="8" t="s">
        <v>419</v>
      </c>
      <c r="B60" s="9" t="s">
        <v>420</v>
      </c>
      <c r="C60" s="8">
        <v>276</v>
      </c>
      <c r="D60" s="13"/>
      <c r="E60" s="26">
        <v>0</v>
      </c>
      <c r="F60" s="26">
        <v>0</v>
      </c>
      <c r="G60" s="26">
        <f t="shared" si="0"/>
        <v>0</v>
      </c>
      <c r="H60" s="26">
        <f t="shared" si="1"/>
        <v>0</v>
      </c>
      <c r="I60" s="26">
        <f t="shared" si="2"/>
        <v>0</v>
      </c>
      <c r="J60" s="26">
        <f t="shared" si="3"/>
        <v>0</v>
      </c>
      <c r="K60" s="26">
        <f t="shared" si="4"/>
        <v>0</v>
      </c>
    </row>
    <row r="61" spans="1:11" s="6" customFormat="1" ht="45">
      <c r="A61" s="8" t="s">
        <v>421</v>
      </c>
      <c r="B61" s="9" t="s">
        <v>422</v>
      </c>
      <c r="C61" s="10">
        <v>1267</v>
      </c>
      <c r="D61" s="13"/>
      <c r="E61" s="26">
        <v>0</v>
      </c>
      <c r="F61" s="26">
        <v>0</v>
      </c>
      <c r="G61" s="26">
        <f t="shared" si="0"/>
        <v>0</v>
      </c>
      <c r="H61" s="26">
        <f t="shared" si="1"/>
        <v>0</v>
      </c>
      <c r="I61" s="26">
        <f t="shared" si="2"/>
        <v>0</v>
      </c>
      <c r="J61" s="26">
        <f t="shared" si="3"/>
        <v>0</v>
      </c>
      <c r="K61" s="26">
        <f t="shared" si="4"/>
        <v>0</v>
      </c>
    </row>
    <row r="62" spans="1:11" s="6" customFormat="1" ht="22.5">
      <c r="A62" s="8" t="s">
        <v>423</v>
      </c>
      <c r="B62" s="9" t="s">
        <v>424</v>
      </c>
      <c r="C62" s="10">
        <v>26563</v>
      </c>
      <c r="D62" s="13"/>
      <c r="E62" s="26">
        <v>0</v>
      </c>
      <c r="F62" s="26">
        <v>0</v>
      </c>
      <c r="G62" s="26">
        <f t="shared" si="0"/>
        <v>0</v>
      </c>
      <c r="H62" s="26">
        <f t="shared" si="1"/>
        <v>0</v>
      </c>
      <c r="I62" s="26">
        <f t="shared" si="2"/>
        <v>0</v>
      </c>
      <c r="J62" s="26">
        <f t="shared" si="3"/>
        <v>0</v>
      </c>
      <c r="K62" s="26">
        <f t="shared" si="4"/>
        <v>0</v>
      </c>
    </row>
    <row r="63" spans="1:11" s="6" customFormat="1" ht="11.25">
      <c r="A63" s="8" t="s">
        <v>425</v>
      </c>
      <c r="B63" s="9" t="s">
        <v>426</v>
      </c>
      <c r="C63" s="10">
        <v>16118</v>
      </c>
      <c r="D63" s="13"/>
      <c r="E63" s="26">
        <v>0</v>
      </c>
      <c r="F63" s="26">
        <v>0</v>
      </c>
      <c r="G63" s="26">
        <f t="shared" si="0"/>
        <v>0</v>
      </c>
      <c r="H63" s="26">
        <f t="shared" si="1"/>
        <v>0</v>
      </c>
      <c r="I63" s="26">
        <f t="shared" si="2"/>
        <v>0</v>
      </c>
      <c r="J63" s="26">
        <f t="shared" si="3"/>
        <v>0</v>
      </c>
      <c r="K63" s="26">
        <f t="shared" si="4"/>
        <v>0</v>
      </c>
    </row>
    <row r="64" spans="1:11" s="6" customFormat="1" ht="22.5">
      <c r="A64" s="8" t="s">
        <v>427</v>
      </c>
      <c r="B64" s="9" t="s">
        <v>428</v>
      </c>
      <c r="C64" s="8">
        <v>883</v>
      </c>
      <c r="D64" s="13"/>
      <c r="E64" s="26">
        <v>0</v>
      </c>
      <c r="F64" s="26">
        <v>0</v>
      </c>
      <c r="G64" s="26">
        <f t="shared" si="0"/>
        <v>0</v>
      </c>
      <c r="H64" s="26">
        <f t="shared" si="1"/>
        <v>0</v>
      </c>
      <c r="I64" s="26">
        <f t="shared" si="2"/>
        <v>0</v>
      </c>
      <c r="J64" s="26">
        <f t="shared" si="3"/>
        <v>0</v>
      </c>
      <c r="K64" s="26">
        <f t="shared" si="4"/>
        <v>0</v>
      </c>
    </row>
    <row r="65" spans="1:11" s="6" customFormat="1" ht="22.5">
      <c r="A65" s="8" t="s">
        <v>429</v>
      </c>
      <c r="B65" s="9" t="s">
        <v>430</v>
      </c>
      <c r="C65" s="10">
        <v>2908</v>
      </c>
      <c r="D65" s="13"/>
      <c r="E65" s="26">
        <v>0</v>
      </c>
      <c r="F65" s="26">
        <v>0</v>
      </c>
      <c r="G65" s="26">
        <f t="shared" si="0"/>
        <v>0</v>
      </c>
      <c r="H65" s="26">
        <f t="shared" si="1"/>
        <v>0</v>
      </c>
      <c r="I65" s="26">
        <f t="shared" si="2"/>
        <v>0</v>
      </c>
      <c r="J65" s="26">
        <f t="shared" si="3"/>
        <v>0</v>
      </c>
      <c r="K65" s="26">
        <f t="shared" si="4"/>
        <v>0</v>
      </c>
    </row>
    <row r="66" spans="1:11" s="6" customFormat="1" ht="22.5">
      <c r="A66" s="8" t="s">
        <v>431</v>
      </c>
      <c r="B66" s="9" t="s">
        <v>432</v>
      </c>
      <c r="C66" s="8">
        <v>12</v>
      </c>
      <c r="D66" s="13"/>
      <c r="E66" s="26">
        <v>0</v>
      </c>
      <c r="F66" s="26">
        <v>0</v>
      </c>
      <c r="G66" s="26">
        <f t="shared" si="0"/>
        <v>0</v>
      </c>
      <c r="H66" s="26">
        <f t="shared" si="1"/>
        <v>0</v>
      </c>
      <c r="I66" s="26">
        <f t="shared" si="2"/>
        <v>0</v>
      </c>
      <c r="J66" s="26">
        <f t="shared" si="3"/>
        <v>0</v>
      </c>
      <c r="K66" s="26">
        <f t="shared" si="4"/>
        <v>0</v>
      </c>
    </row>
    <row r="67" spans="1:11" s="6" customFormat="1" ht="22.5">
      <c r="A67" s="8" t="s">
        <v>433</v>
      </c>
      <c r="B67" s="9" t="s">
        <v>434</v>
      </c>
      <c r="C67" s="8">
        <v>355</v>
      </c>
      <c r="D67" s="13"/>
      <c r="E67" s="26">
        <v>0</v>
      </c>
      <c r="F67" s="26">
        <v>0</v>
      </c>
      <c r="G67" s="26">
        <f t="shared" si="0"/>
        <v>0</v>
      </c>
      <c r="H67" s="26">
        <f t="shared" si="1"/>
        <v>0</v>
      </c>
      <c r="I67" s="26">
        <f t="shared" si="2"/>
        <v>0</v>
      </c>
      <c r="J67" s="26">
        <f t="shared" si="3"/>
        <v>0</v>
      </c>
      <c r="K67" s="26">
        <f t="shared" si="4"/>
        <v>0</v>
      </c>
    </row>
    <row r="68" spans="1:11" s="6" customFormat="1" ht="33.75">
      <c r="A68" s="8" t="s">
        <v>435</v>
      </c>
      <c r="B68" s="9" t="s">
        <v>436</v>
      </c>
      <c r="C68" s="8">
        <v>828</v>
      </c>
      <c r="D68" s="13"/>
      <c r="E68" s="26">
        <v>0</v>
      </c>
      <c r="F68" s="26">
        <v>0</v>
      </c>
      <c r="G68" s="26">
        <f t="shared" si="0"/>
        <v>0</v>
      </c>
      <c r="H68" s="26">
        <f t="shared" si="1"/>
        <v>0</v>
      </c>
      <c r="I68" s="26">
        <f t="shared" si="2"/>
        <v>0</v>
      </c>
      <c r="J68" s="26">
        <f t="shared" si="3"/>
        <v>0</v>
      </c>
      <c r="K68" s="26">
        <f t="shared" si="4"/>
        <v>0</v>
      </c>
    </row>
    <row r="69" spans="1:11" s="6" customFormat="1" ht="33.75">
      <c r="A69" s="8" t="s">
        <v>437</v>
      </c>
      <c r="B69" s="9" t="s">
        <v>438</v>
      </c>
      <c r="C69" s="10">
        <v>1766</v>
      </c>
      <c r="D69" s="13"/>
      <c r="E69" s="26">
        <v>0</v>
      </c>
      <c r="F69" s="26">
        <v>0</v>
      </c>
      <c r="G69" s="26">
        <f t="shared" si="0"/>
        <v>0</v>
      </c>
      <c r="H69" s="26">
        <f t="shared" si="1"/>
        <v>0</v>
      </c>
      <c r="I69" s="26">
        <f t="shared" si="2"/>
        <v>0</v>
      </c>
      <c r="J69" s="26">
        <f t="shared" si="3"/>
        <v>0</v>
      </c>
      <c r="K69" s="26">
        <f t="shared" si="4"/>
        <v>0</v>
      </c>
    </row>
    <row r="70" spans="1:11" s="6" customFormat="1" ht="22.5">
      <c r="A70" s="8" t="s">
        <v>439</v>
      </c>
      <c r="B70" s="9" t="s">
        <v>440</v>
      </c>
      <c r="C70" s="10">
        <v>27244</v>
      </c>
      <c r="D70" s="13"/>
      <c r="E70" s="26">
        <v>0</v>
      </c>
      <c r="F70" s="26">
        <v>0</v>
      </c>
      <c r="G70" s="26">
        <f t="shared" si="0"/>
        <v>0</v>
      </c>
      <c r="H70" s="26">
        <f t="shared" si="1"/>
        <v>0</v>
      </c>
      <c r="I70" s="26">
        <f t="shared" si="2"/>
        <v>0</v>
      </c>
      <c r="J70" s="26">
        <f t="shared" si="3"/>
        <v>0</v>
      </c>
      <c r="K70" s="26">
        <f t="shared" si="4"/>
        <v>0</v>
      </c>
    </row>
    <row r="71" spans="1:11" s="6" customFormat="1" ht="22.5">
      <c r="A71" s="8" t="s">
        <v>441</v>
      </c>
      <c r="B71" s="9" t="s">
        <v>442</v>
      </c>
      <c r="C71" s="10">
        <v>43641</v>
      </c>
      <c r="D71" s="13"/>
      <c r="E71" s="26">
        <v>0</v>
      </c>
      <c r="F71" s="26">
        <v>0</v>
      </c>
      <c r="G71" s="26">
        <f t="shared" si="0"/>
        <v>0</v>
      </c>
      <c r="H71" s="26">
        <f t="shared" si="1"/>
        <v>0</v>
      </c>
      <c r="I71" s="26">
        <f t="shared" si="2"/>
        <v>0</v>
      </c>
      <c r="J71" s="26">
        <f t="shared" si="3"/>
        <v>0</v>
      </c>
      <c r="K71" s="26">
        <f t="shared" si="4"/>
        <v>0</v>
      </c>
    </row>
    <row r="72" spans="1:11" s="6" customFormat="1" ht="22.5">
      <c r="A72" s="8" t="s">
        <v>443</v>
      </c>
      <c r="B72" s="9" t="s">
        <v>444</v>
      </c>
      <c r="C72" s="10">
        <v>7315</v>
      </c>
      <c r="D72" s="13"/>
      <c r="E72" s="26">
        <v>0</v>
      </c>
      <c r="F72" s="26">
        <v>0</v>
      </c>
      <c r="G72" s="26">
        <f t="shared" si="0"/>
        <v>0</v>
      </c>
      <c r="H72" s="26">
        <f t="shared" si="1"/>
        <v>0</v>
      </c>
      <c r="I72" s="26">
        <f t="shared" si="2"/>
        <v>0</v>
      </c>
      <c r="J72" s="26">
        <f t="shared" si="3"/>
        <v>0</v>
      </c>
      <c r="K72" s="26">
        <f t="shared" si="4"/>
        <v>0</v>
      </c>
    </row>
    <row r="73" spans="1:11" s="6" customFormat="1" ht="11.25">
      <c r="A73" s="8" t="s">
        <v>445</v>
      </c>
      <c r="B73" s="9" t="s">
        <v>446</v>
      </c>
      <c r="C73" s="10">
        <v>117878</v>
      </c>
      <c r="D73" s="13"/>
      <c r="E73" s="26">
        <v>0</v>
      </c>
      <c r="F73" s="26">
        <v>0</v>
      </c>
      <c r="G73" s="26">
        <f aca="true" t="shared" si="5" ref="G73:G136">C73*E73</f>
        <v>0</v>
      </c>
      <c r="H73" s="26">
        <f aca="true" t="shared" si="6" ref="H73:H136">F73*1.16</f>
        <v>0</v>
      </c>
      <c r="I73" s="26">
        <f aca="true" t="shared" si="7" ref="I73:I136">C73*H73</f>
        <v>0</v>
      </c>
      <c r="J73" s="26">
        <f aca="true" t="shared" si="8" ref="J73:J136">G73+I73</f>
        <v>0</v>
      </c>
      <c r="K73" s="26">
        <f aca="true" t="shared" si="9" ref="K73:K136">J73*2</f>
        <v>0</v>
      </c>
    </row>
    <row r="74" spans="1:11" s="6" customFormat="1" ht="11.25">
      <c r="A74" s="8" t="s">
        <v>447</v>
      </c>
      <c r="B74" s="9" t="s">
        <v>448</v>
      </c>
      <c r="C74" s="10">
        <v>10819</v>
      </c>
      <c r="D74" s="13"/>
      <c r="E74" s="26">
        <v>0</v>
      </c>
      <c r="F74" s="26">
        <v>0</v>
      </c>
      <c r="G74" s="26">
        <f t="shared" si="5"/>
        <v>0</v>
      </c>
      <c r="H74" s="26">
        <f t="shared" si="6"/>
        <v>0</v>
      </c>
      <c r="I74" s="26">
        <f t="shared" si="7"/>
        <v>0</v>
      </c>
      <c r="J74" s="26">
        <f t="shared" si="8"/>
        <v>0</v>
      </c>
      <c r="K74" s="26">
        <f t="shared" si="9"/>
        <v>0</v>
      </c>
    </row>
    <row r="75" spans="1:11" s="6" customFormat="1" ht="22.5">
      <c r="A75" s="8" t="s">
        <v>449</v>
      </c>
      <c r="B75" s="9" t="s">
        <v>450</v>
      </c>
      <c r="C75" s="8">
        <v>168</v>
      </c>
      <c r="D75" s="13"/>
      <c r="E75" s="26">
        <v>0</v>
      </c>
      <c r="F75" s="26">
        <v>0</v>
      </c>
      <c r="G75" s="26">
        <f t="shared" si="5"/>
        <v>0</v>
      </c>
      <c r="H75" s="26">
        <f t="shared" si="6"/>
        <v>0</v>
      </c>
      <c r="I75" s="26">
        <f t="shared" si="7"/>
        <v>0</v>
      </c>
      <c r="J75" s="26">
        <f t="shared" si="8"/>
        <v>0</v>
      </c>
      <c r="K75" s="26">
        <f t="shared" si="9"/>
        <v>0</v>
      </c>
    </row>
    <row r="76" spans="1:11" s="6" customFormat="1" ht="22.5">
      <c r="A76" s="8" t="s">
        <v>451</v>
      </c>
      <c r="B76" s="9" t="s">
        <v>452</v>
      </c>
      <c r="C76" s="10">
        <v>11020</v>
      </c>
      <c r="D76" s="13"/>
      <c r="E76" s="26">
        <v>0</v>
      </c>
      <c r="F76" s="26">
        <v>0</v>
      </c>
      <c r="G76" s="26">
        <f t="shared" si="5"/>
        <v>0</v>
      </c>
      <c r="H76" s="26">
        <f t="shared" si="6"/>
        <v>0</v>
      </c>
      <c r="I76" s="26">
        <f t="shared" si="7"/>
        <v>0</v>
      </c>
      <c r="J76" s="26">
        <f t="shared" si="8"/>
        <v>0</v>
      </c>
      <c r="K76" s="26">
        <f t="shared" si="9"/>
        <v>0</v>
      </c>
    </row>
    <row r="77" spans="1:11" s="6" customFormat="1" ht="22.5">
      <c r="A77" s="8" t="s">
        <v>453</v>
      </c>
      <c r="B77" s="9" t="s">
        <v>454</v>
      </c>
      <c r="C77" s="10">
        <v>5923</v>
      </c>
      <c r="D77" s="13"/>
      <c r="E77" s="26">
        <v>0</v>
      </c>
      <c r="F77" s="26">
        <v>0</v>
      </c>
      <c r="G77" s="26">
        <f t="shared" si="5"/>
        <v>0</v>
      </c>
      <c r="H77" s="26">
        <f t="shared" si="6"/>
        <v>0</v>
      </c>
      <c r="I77" s="26">
        <f t="shared" si="7"/>
        <v>0</v>
      </c>
      <c r="J77" s="26">
        <f t="shared" si="8"/>
        <v>0</v>
      </c>
      <c r="K77" s="26">
        <f t="shared" si="9"/>
        <v>0</v>
      </c>
    </row>
    <row r="78" spans="1:11" s="6" customFormat="1" ht="22.5">
      <c r="A78" s="8" t="s">
        <v>455</v>
      </c>
      <c r="B78" s="9" t="s">
        <v>456</v>
      </c>
      <c r="C78" s="10">
        <v>213024</v>
      </c>
      <c r="D78" s="13"/>
      <c r="E78" s="26">
        <v>0</v>
      </c>
      <c r="F78" s="26">
        <v>0</v>
      </c>
      <c r="G78" s="26">
        <f t="shared" si="5"/>
        <v>0</v>
      </c>
      <c r="H78" s="26">
        <f t="shared" si="6"/>
        <v>0</v>
      </c>
      <c r="I78" s="26">
        <f t="shared" si="7"/>
        <v>0</v>
      </c>
      <c r="J78" s="26">
        <f t="shared" si="8"/>
        <v>0</v>
      </c>
      <c r="K78" s="26">
        <f t="shared" si="9"/>
        <v>0</v>
      </c>
    </row>
    <row r="79" spans="1:11" s="6" customFormat="1" ht="22.5">
      <c r="A79" s="8" t="s">
        <v>457</v>
      </c>
      <c r="B79" s="9" t="s">
        <v>458</v>
      </c>
      <c r="C79" s="10">
        <v>2472</v>
      </c>
      <c r="D79" s="13"/>
      <c r="E79" s="26">
        <v>0</v>
      </c>
      <c r="F79" s="26">
        <v>0</v>
      </c>
      <c r="G79" s="26">
        <f t="shared" si="5"/>
        <v>0</v>
      </c>
      <c r="H79" s="26">
        <f t="shared" si="6"/>
        <v>0</v>
      </c>
      <c r="I79" s="26">
        <f t="shared" si="7"/>
        <v>0</v>
      </c>
      <c r="J79" s="26">
        <f t="shared" si="8"/>
        <v>0</v>
      </c>
      <c r="K79" s="26">
        <f t="shared" si="9"/>
        <v>0</v>
      </c>
    </row>
    <row r="80" spans="1:11" s="6" customFormat="1" ht="11.25">
      <c r="A80" s="8" t="s">
        <v>459</v>
      </c>
      <c r="B80" s="9" t="s">
        <v>460</v>
      </c>
      <c r="C80" s="10">
        <v>459244</v>
      </c>
      <c r="D80" s="13"/>
      <c r="E80" s="26">
        <v>0</v>
      </c>
      <c r="F80" s="26">
        <v>0</v>
      </c>
      <c r="G80" s="26">
        <f t="shared" si="5"/>
        <v>0</v>
      </c>
      <c r="H80" s="26">
        <f t="shared" si="6"/>
        <v>0</v>
      </c>
      <c r="I80" s="26">
        <f t="shared" si="7"/>
        <v>0</v>
      </c>
      <c r="J80" s="26">
        <f t="shared" si="8"/>
        <v>0</v>
      </c>
      <c r="K80" s="26">
        <f t="shared" si="9"/>
        <v>0</v>
      </c>
    </row>
    <row r="81" spans="1:11" s="6" customFormat="1" ht="22.5">
      <c r="A81" s="8" t="s">
        <v>461</v>
      </c>
      <c r="B81" s="9" t="s">
        <v>462</v>
      </c>
      <c r="C81" s="8">
        <v>412</v>
      </c>
      <c r="D81" s="13"/>
      <c r="E81" s="26">
        <v>0</v>
      </c>
      <c r="F81" s="26">
        <v>0</v>
      </c>
      <c r="G81" s="26">
        <f t="shared" si="5"/>
        <v>0</v>
      </c>
      <c r="H81" s="26">
        <f t="shared" si="6"/>
        <v>0</v>
      </c>
      <c r="I81" s="26">
        <f t="shared" si="7"/>
        <v>0</v>
      </c>
      <c r="J81" s="26">
        <f t="shared" si="8"/>
        <v>0</v>
      </c>
      <c r="K81" s="26">
        <f t="shared" si="9"/>
        <v>0</v>
      </c>
    </row>
    <row r="82" spans="1:11" s="6" customFormat="1" ht="22.5">
      <c r="A82" s="8" t="s">
        <v>463</v>
      </c>
      <c r="B82" s="9" t="s">
        <v>464</v>
      </c>
      <c r="C82" s="10">
        <v>11644</v>
      </c>
      <c r="D82" s="13"/>
      <c r="E82" s="26">
        <v>0</v>
      </c>
      <c r="F82" s="26">
        <v>0</v>
      </c>
      <c r="G82" s="26">
        <f t="shared" si="5"/>
        <v>0</v>
      </c>
      <c r="H82" s="26">
        <f t="shared" si="6"/>
        <v>0</v>
      </c>
      <c r="I82" s="26">
        <f t="shared" si="7"/>
        <v>0</v>
      </c>
      <c r="J82" s="26">
        <f t="shared" si="8"/>
        <v>0</v>
      </c>
      <c r="K82" s="26">
        <f t="shared" si="9"/>
        <v>0</v>
      </c>
    </row>
    <row r="83" spans="1:11" s="6" customFormat="1" ht="22.5">
      <c r="A83" s="8" t="s">
        <v>465</v>
      </c>
      <c r="B83" s="9" t="s">
        <v>466</v>
      </c>
      <c r="C83" s="10">
        <v>13836</v>
      </c>
      <c r="D83" s="13"/>
      <c r="E83" s="26">
        <v>0</v>
      </c>
      <c r="F83" s="26">
        <v>0</v>
      </c>
      <c r="G83" s="26">
        <f t="shared" si="5"/>
        <v>0</v>
      </c>
      <c r="H83" s="26">
        <f t="shared" si="6"/>
        <v>0</v>
      </c>
      <c r="I83" s="26">
        <f t="shared" si="7"/>
        <v>0</v>
      </c>
      <c r="J83" s="26">
        <f t="shared" si="8"/>
        <v>0</v>
      </c>
      <c r="K83" s="26">
        <f t="shared" si="9"/>
        <v>0</v>
      </c>
    </row>
    <row r="84" spans="1:11" s="6" customFormat="1" ht="33.75">
      <c r="A84" s="8" t="s">
        <v>467</v>
      </c>
      <c r="B84" s="9" t="s">
        <v>468</v>
      </c>
      <c r="C84" s="10">
        <v>8736</v>
      </c>
      <c r="D84" s="13"/>
      <c r="E84" s="26">
        <v>0</v>
      </c>
      <c r="F84" s="26">
        <v>0</v>
      </c>
      <c r="G84" s="26">
        <f t="shared" si="5"/>
        <v>0</v>
      </c>
      <c r="H84" s="26">
        <f t="shared" si="6"/>
        <v>0</v>
      </c>
      <c r="I84" s="26">
        <f t="shared" si="7"/>
        <v>0</v>
      </c>
      <c r="J84" s="26">
        <f t="shared" si="8"/>
        <v>0</v>
      </c>
      <c r="K84" s="26">
        <f t="shared" si="9"/>
        <v>0</v>
      </c>
    </row>
    <row r="85" spans="1:11" s="6" customFormat="1" ht="22.5">
      <c r="A85" s="8" t="s">
        <v>469</v>
      </c>
      <c r="B85" s="9" t="s">
        <v>470</v>
      </c>
      <c r="C85" s="10">
        <v>15780</v>
      </c>
      <c r="D85" s="13"/>
      <c r="E85" s="26">
        <v>0</v>
      </c>
      <c r="F85" s="26">
        <v>0</v>
      </c>
      <c r="G85" s="26">
        <f t="shared" si="5"/>
        <v>0</v>
      </c>
      <c r="H85" s="26">
        <f t="shared" si="6"/>
        <v>0</v>
      </c>
      <c r="I85" s="26">
        <f t="shared" si="7"/>
        <v>0</v>
      </c>
      <c r="J85" s="26">
        <f t="shared" si="8"/>
        <v>0</v>
      </c>
      <c r="K85" s="26">
        <f t="shared" si="9"/>
        <v>0</v>
      </c>
    </row>
    <row r="86" spans="1:11" s="6" customFormat="1" ht="22.5">
      <c r="A86" s="8" t="s">
        <v>471</v>
      </c>
      <c r="B86" s="9" t="s">
        <v>472</v>
      </c>
      <c r="C86" s="8">
        <v>681</v>
      </c>
      <c r="D86" s="13"/>
      <c r="E86" s="26">
        <v>0</v>
      </c>
      <c r="F86" s="26">
        <v>0</v>
      </c>
      <c r="G86" s="26">
        <f t="shared" si="5"/>
        <v>0</v>
      </c>
      <c r="H86" s="26">
        <f t="shared" si="6"/>
        <v>0</v>
      </c>
      <c r="I86" s="26">
        <f t="shared" si="7"/>
        <v>0</v>
      </c>
      <c r="J86" s="26">
        <f t="shared" si="8"/>
        <v>0</v>
      </c>
      <c r="K86" s="26">
        <f t="shared" si="9"/>
        <v>0</v>
      </c>
    </row>
    <row r="87" spans="1:11" s="6" customFormat="1" ht="22.5">
      <c r="A87" s="8" t="s">
        <v>473</v>
      </c>
      <c r="B87" s="9" t="s">
        <v>474</v>
      </c>
      <c r="C87" s="10">
        <v>106548</v>
      </c>
      <c r="D87" s="13"/>
      <c r="E87" s="26">
        <v>0</v>
      </c>
      <c r="F87" s="26">
        <v>0</v>
      </c>
      <c r="G87" s="26">
        <f t="shared" si="5"/>
        <v>0</v>
      </c>
      <c r="H87" s="26">
        <f t="shared" si="6"/>
        <v>0</v>
      </c>
      <c r="I87" s="26">
        <f t="shared" si="7"/>
        <v>0</v>
      </c>
      <c r="J87" s="26">
        <f t="shared" si="8"/>
        <v>0</v>
      </c>
      <c r="K87" s="26">
        <f t="shared" si="9"/>
        <v>0</v>
      </c>
    </row>
    <row r="88" spans="1:11" s="6" customFormat="1" ht="22.5">
      <c r="A88" s="8" t="s">
        <v>475</v>
      </c>
      <c r="B88" s="9" t="s">
        <v>476</v>
      </c>
      <c r="C88" s="10">
        <v>2054</v>
      </c>
      <c r="D88" s="13"/>
      <c r="E88" s="26">
        <v>0</v>
      </c>
      <c r="F88" s="26">
        <v>0</v>
      </c>
      <c r="G88" s="26">
        <f t="shared" si="5"/>
        <v>0</v>
      </c>
      <c r="H88" s="26">
        <f t="shared" si="6"/>
        <v>0</v>
      </c>
      <c r="I88" s="26">
        <f t="shared" si="7"/>
        <v>0</v>
      </c>
      <c r="J88" s="26">
        <f t="shared" si="8"/>
        <v>0</v>
      </c>
      <c r="K88" s="26">
        <f t="shared" si="9"/>
        <v>0</v>
      </c>
    </row>
    <row r="89" spans="1:11" s="6" customFormat="1" ht="33.75">
      <c r="A89" s="8" t="s">
        <v>477</v>
      </c>
      <c r="B89" s="9" t="s">
        <v>478</v>
      </c>
      <c r="C89" s="10">
        <v>29865</v>
      </c>
      <c r="D89" s="13"/>
      <c r="E89" s="26">
        <v>0</v>
      </c>
      <c r="F89" s="26">
        <v>0</v>
      </c>
      <c r="G89" s="26">
        <f t="shared" si="5"/>
        <v>0</v>
      </c>
      <c r="H89" s="26">
        <f t="shared" si="6"/>
        <v>0</v>
      </c>
      <c r="I89" s="26">
        <f t="shared" si="7"/>
        <v>0</v>
      </c>
      <c r="J89" s="26">
        <f t="shared" si="8"/>
        <v>0</v>
      </c>
      <c r="K89" s="26">
        <f t="shared" si="9"/>
        <v>0</v>
      </c>
    </row>
    <row r="90" spans="1:11" s="6" customFormat="1" ht="22.5">
      <c r="A90" s="8" t="s">
        <v>479</v>
      </c>
      <c r="B90" s="9" t="s">
        <v>480</v>
      </c>
      <c r="C90" s="10">
        <v>1843</v>
      </c>
      <c r="D90" s="13"/>
      <c r="E90" s="26">
        <v>0</v>
      </c>
      <c r="F90" s="26">
        <v>0</v>
      </c>
      <c r="G90" s="26">
        <f t="shared" si="5"/>
        <v>0</v>
      </c>
      <c r="H90" s="26">
        <f t="shared" si="6"/>
        <v>0</v>
      </c>
      <c r="I90" s="26">
        <f t="shared" si="7"/>
        <v>0</v>
      </c>
      <c r="J90" s="26">
        <f t="shared" si="8"/>
        <v>0</v>
      </c>
      <c r="K90" s="26">
        <f t="shared" si="9"/>
        <v>0</v>
      </c>
    </row>
    <row r="91" spans="1:11" s="6" customFormat="1" ht="22.5">
      <c r="A91" s="8" t="s">
        <v>481</v>
      </c>
      <c r="B91" s="9" t="s">
        <v>482</v>
      </c>
      <c r="C91" s="10">
        <v>3820</v>
      </c>
      <c r="D91" s="13"/>
      <c r="E91" s="26">
        <v>0</v>
      </c>
      <c r="F91" s="26">
        <v>0</v>
      </c>
      <c r="G91" s="26">
        <f t="shared" si="5"/>
        <v>0</v>
      </c>
      <c r="H91" s="26">
        <f t="shared" si="6"/>
        <v>0</v>
      </c>
      <c r="I91" s="26">
        <f t="shared" si="7"/>
        <v>0</v>
      </c>
      <c r="J91" s="26">
        <f t="shared" si="8"/>
        <v>0</v>
      </c>
      <c r="K91" s="26">
        <f t="shared" si="9"/>
        <v>0</v>
      </c>
    </row>
    <row r="92" spans="1:11" s="6" customFormat="1" ht="22.5">
      <c r="A92" s="8" t="s">
        <v>483</v>
      </c>
      <c r="B92" s="9" t="s">
        <v>484</v>
      </c>
      <c r="C92" s="8">
        <v>892</v>
      </c>
      <c r="D92" s="13"/>
      <c r="E92" s="26">
        <v>0</v>
      </c>
      <c r="F92" s="26">
        <v>0</v>
      </c>
      <c r="G92" s="26">
        <f t="shared" si="5"/>
        <v>0</v>
      </c>
      <c r="H92" s="26">
        <f t="shared" si="6"/>
        <v>0</v>
      </c>
      <c r="I92" s="26">
        <f t="shared" si="7"/>
        <v>0</v>
      </c>
      <c r="J92" s="26">
        <f t="shared" si="8"/>
        <v>0</v>
      </c>
      <c r="K92" s="26">
        <f t="shared" si="9"/>
        <v>0</v>
      </c>
    </row>
    <row r="93" spans="1:11" s="6" customFormat="1" ht="22.5">
      <c r="A93" s="8" t="s">
        <v>485</v>
      </c>
      <c r="B93" s="9" t="s">
        <v>486</v>
      </c>
      <c r="C93" s="10">
        <v>1670</v>
      </c>
      <c r="D93" s="13"/>
      <c r="E93" s="26">
        <v>0</v>
      </c>
      <c r="F93" s="26">
        <v>0</v>
      </c>
      <c r="G93" s="26">
        <f t="shared" si="5"/>
        <v>0</v>
      </c>
      <c r="H93" s="26">
        <f t="shared" si="6"/>
        <v>0</v>
      </c>
      <c r="I93" s="26">
        <f t="shared" si="7"/>
        <v>0</v>
      </c>
      <c r="J93" s="26">
        <f t="shared" si="8"/>
        <v>0</v>
      </c>
      <c r="K93" s="26">
        <f t="shared" si="9"/>
        <v>0</v>
      </c>
    </row>
    <row r="94" spans="1:11" s="6" customFormat="1" ht="22.5">
      <c r="A94" s="8" t="s">
        <v>487</v>
      </c>
      <c r="B94" s="9" t="s">
        <v>488</v>
      </c>
      <c r="C94" s="10">
        <v>2217</v>
      </c>
      <c r="D94" s="13"/>
      <c r="E94" s="26">
        <v>0</v>
      </c>
      <c r="F94" s="26">
        <v>0</v>
      </c>
      <c r="G94" s="26">
        <f t="shared" si="5"/>
        <v>0</v>
      </c>
      <c r="H94" s="26">
        <f t="shared" si="6"/>
        <v>0</v>
      </c>
      <c r="I94" s="26">
        <f t="shared" si="7"/>
        <v>0</v>
      </c>
      <c r="J94" s="26">
        <f t="shared" si="8"/>
        <v>0</v>
      </c>
      <c r="K94" s="26">
        <f t="shared" si="9"/>
        <v>0</v>
      </c>
    </row>
    <row r="95" spans="1:11" s="6" customFormat="1" ht="33.75">
      <c r="A95" s="8" t="s">
        <v>489</v>
      </c>
      <c r="B95" s="9" t="s">
        <v>490</v>
      </c>
      <c r="C95" s="10">
        <v>27446</v>
      </c>
      <c r="D95" s="13"/>
      <c r="E95" s="26">
        <v>0</v>
      </c>
      <c r="F95" s="26">
        <v>0</v>
      </c>
      <c r="G95" s="26">
        <f t="shared" si="5"/>
        <v>0</v>
      </c>
      <c r="H95" s="26">
        <f t="shared" si="6"/>
        <v>0</v>
      </c>
      <c r="I95" s="26">
        <f t="shared" si="7"/>
        <v>0</v>
      </c>
      <c r="J95" s="26">
        <f t="shared" si="8"/>
        <v>0</v>
      </c>
      <c r="K95" s="26">
        <f t="shared" si="9"/>
        <v>0</v>
      </c>
    </row>
    <row r="96" spans="1:11" s="6" customFormat="1" ht="33.75">
      <c r="A96" s="8" t="s">
        <v>491</v>
      </c>
      <c r="B96" s="9" t="s">
        <v>492</v>
      </c>
      <c r="C96" s="8">
        <v>921</v>
      </c>
      <c r="D96" s="13"/>
      <c r="E96" s="26">
        <v>0</v>
      </c>
      <c r="F96" s="26">
        <v>0</v>
      </c>
      <c r="G96" s="26">
        <f t="shared" si="5"/>
        <v>0</v>
      </c>
      <c r="H96" s="26">
        <f t="shared" si="6"/>
        <v>0</v>
      </c>
      <c r="I96" s="26">
        <f t="shared" si="7"/>
        <v>0</v>
      </c>
      <c r="J96" s="26">
        <f t="shared" si="8"/>
        <v>0</v>
      </c>
      <c r="K96" s="26">
        <f t="shared" si="9"/>
        <v>0</v>
      </c>
    </row>
    <row r="97" spans="1:11" s="6" customFormat="1" ht="11.25">
      <c r="A97" s="8" t="s">
        <v>493</v>
      </c>
      <c r="B97" s="9" t="s">
        <v>494</v>
      </c>
      <c r="C97" s="10">
        <v>300422</v>
      </c>
      <c r="D97" s="13"/>
      <c r="E97" s="26">
        <v>0</v>
      </c>
      <c r="F97" s="26">
        <v>0</v>
      </c>
      <c r="G97" s="26">
        <f t="shared" si="5"/>
        <v>0</v>
      </c>
      <c r="H97" s="26">
        <f t="shared" si="6"/>
        <v>0</v>
      </c>
      <c r="I97" s="26">
        <f t="shared" si="7"/>
        <v>0</v>
      </c>
      <c r="J97" s="26">
        <f t="shared" si="8"/>
        <v>0</v>
      </c>
      <c r="K97" s="26">
        <f t="shared" si="9"/>
        <v>0</v>
      </c>
    </row>
    <row r="98" spans="1:11" s="6" customFormat="1" ht="11.25">
      <c r="A98" s="8" t="s">
        <v>495</v>
      </c>
      <c r="B98" s="9" t="s">
        <v>496</v>
      </c>
      <c r="C98" s="10">
        <v>308044</v>
      </c>
      <c r="D98" s="13"/>
      <c r="E98" s="26">
        <v>0</v>
      </c>
      <c r="F98" s="26">
        <v>0</v>
      </c>
      <c r="G98" s="26">
        <f t="shared" si="5"/>
        <v>0</v>
      </c>
      <c r="H98" s="26">
        <f t="shared" si="6"/>
        <v>0</v>
      </c>
      <c r="I98" s="26">
        <f t="shared" si="7"/>
        <v>0</v>
      </c>
      <c r="J98" s="26">
        <f t="shared" si="8"/>
        <v>0</v>
      </c>
      <c r="K98" s="26">
        <f t="shared" si="9"/>
        <v>0</v>
      </c>
    </row>
    <row r="99" spans="1:11" s="6" customFormat="1" ht="22.5">
      <c r="A99" s="8" t="s">
        <v>497</v>
      </c>
      <c r="B99" s="9" t="s">
        <v>498</v>
      </c>
      <c r="C99" s="10">
        <v>7548</v>
      </c>
      <c r="D99" s="13"/>
      <c r="E99" s="26">
        <v>0</v>
      </c>
      <c r="F99" s="26">
        <v>0</v>
      </c>
      <c r="G99" s="26">
        <f t="shared" si="5"/>
        <v>0</v>
      </c>
      <c r="H99" s="26">
        <f t="shared" si="6"/>
        <v>0</v>
      </c>
      <c r="I99" s="26">
        <f t="shared" si="7"/>
        <v>0</v>
      </c>
      <c r="J99" s="26">
        <f t="shared" si="8"/>
        <v>0</v>
      </c>
      <c r="K99" s="26">
        <f t="shared" si="9"/>
        <v>0</v>
      </c>
    </row>
    <row r="100" spans="1:11" s="6" customFormat="1" ht="22.5">
      <c r="A100" s="8" t="s">
        <v>499</v>
      </c>
      <c r="B100" s="9" t="s">
        <v>500</v>
      </c>
      <c r="C100" s="10">
        <v>59510</v>
      </c>
      <c r="D100" s="13"/>
      <c r="E100" s="26">
        <v>0</v>
      </c>
      <c r="F100" s="26">
        <v>0</v>
      </c>
      <c r="G100" s="26">
        <f t="shared" si="5"/>
        <v>0</v>
      </c>
      <c r="H100" s="26">
        <f t="shared" si="6"/>
        <v>0</v>
      </c>
      <c r="I100" s="26">
        <f t="shared" si="7"/>
        <v>0</v>
      </c>
      <c r="J100" s="26">
        <f t="shared" si="8"/>
        <v>0</v>
      </c>
      <c r="K100" s="26">
        <f t="shared" si="9"/>
        <v>0</v>
      </c>
    </row>
    <row r="101" spans="1:11" s="6" customFormat="1" ht="22.5">
      <c r="A101" s="8" t="s">
        <v>501</v>
      </c>
      <c r="B101" s="9" t="s">
        <v>502</v>
      </c>
      <c r="C101" s="8">
        <v>24</v>
      </c>
      <c r="D101" s="13"/>
      <c r="E101" s="26">
        <v>0</v>
      </c>
      <c r="F101" s="26">
        <v>0</v>
      </c>
      <c r="G101" s="26">
        <f t="shared" si="5"/>
        <v>0</v>
      </c>
      <c r="H101" s="26">
        <f t="shared" si="6"/>
        <v>0</v>
      </c>
      <c r="I101" s="26">
        <f t="shared" si="7"/>
        <v>0</v>
      </c>
      <c r="J101" s="26">
        <f t="shared" si="8"/>
        <v>0</v>
      </c>
      <c r="K101" s="26">
        <f t="shared" si="9"/>
        <v>0</v>
      </c>
    </row>
    <row r="102" spans="1:11" s="6" customFormat="1" ht="22.5">
      <c r="A102" s="8" t="s">
        <v>503</v>
      </c>
      <c r="B102" s="9" t="s">
        <v>504</v>
      </c>
      <c r="C102" s="10">
        <v>17414</v>
      </c>
      <c r="D102" s="13"/>
      <c r="E102" s="26">
        <v>0</v>
      </c>
      <c r="F102" s="26">
        <v>0</v>
      </c>
      <c r="G102" s="26">
        <f t="shared" si="5"/>
        <v>0</v>
      </c>
      <c r="H102" s="26">
        <f t="shared" si="6"/>
        <v>0</v>
      </c>
      <c r="I102" s="26">
        <f t="shared" si="7"/>
        <v>0</v>
      </c>
      <c r="J102" s="26">
        <f t="shared" si="8"/>
        <v>0</v>
      </c>
      <c r="K102" s="26">
        <f t="shared" si="9"/>
        <v>0</v>
      </c>
    </row>
    <row r="103" spans="1:11" s="6" customFormat="1" ht="22.5">
      <c r="A103" s="8" t="s">
        <v>505</v>
      </c>
      <c r="B103" s="9" t="s">
        <v>506</v>
      </c>
      <c r="C103" s="10">
        <v>1651</v>
      </c>
      <c r="D103" s="13"/>
      <c r="E103" s="26">
        <v>0</v>
      </c>
      <c r="F103" s="26">
        <v>0</v>
      </c>
      <c r="G103" s="26">
        <f t="shared" si="5"/>
        <v>0</v>
      </c>
      <c r="H103" s="26">
        <f t="shared" si="6"/>
        <v>0</v>
      </c>
      <c r="I103" s="26">
        <f t="shared" si="7"/>
        <v>0</v>
      </c>
      <c r="J103" s="26">
        <f t="shared" si="8"/>
        <v>0</v>
      </c>
      <c r="K103" s="26">
        <f t="shared" si="9"/>
        <v>0</v>
      </c>
    </row>
    <row r="104" spans="1:11" s="6" customFormat="1" ht="33.75">
      <c r="A104" s="8" t="s">
        <v>507</v>
      </c>
      <c r="B104" s="9" t="s">
        <v>508</v>
      </c>
      <c r="C104" s="10">
        <v>1958</v>
      </c>
      <c r="D104" s="13"/>
      <c r="E104" s="26">
        <v>0</v>
      </c>
      <c r="F104" s="26">
        <v>0</v>
      </c>
      <c r="G104" s="26">
        <f t="shared" si="5"/>
        <v>0</v>
      </c>
      <c r="H104" s="26">
        <f t="shared" si="6"/>
        <v>0</v>
      </c>
      <c r="I104" s="26">
        <f t="shared" si="7"/>
        <v>0</v>
      </c>
      <c r="J104" s="26">
        <f t="shared" si="8"/>
        <v>0</v>
      </c>
      <c r="K104" s="26">
        <f t="shared" si="9"/>
        <v>0</v>
      </c>
    </row>
    <row r="105" spans="1:11" s="6" customFormat="1" ht="22.5">
      <c r="A105" s="8" t="s">
        <v>509</v>
      </c>
      <c r="B105" s="9" t="s">
        <v>510</v>
      </c>
      <c r="C105" s="10">
        <v>5172</v>
      </c>
      <c r="D105" s="13"/>
      <c r="E105" s="26">
        <v>0</v>
      </c>
      <c r="F105" s="26">
        <v>0</v>
      </c>
      <c r="G105" s="26">
        <f t="shared" si="5"/>
        <v>0</v>
      </c>
      <c r="H105" s="26">
        <f t="shared" si="6"/>
        <v>0</v>
      </c>
      <c r="I105" s="26">
        <f t="shared" si="7"/>
        <v>0</v>
      </c>
      <c r="J105" s="26">
        <f t="shared" si="8"/>
        <v>0</v>
      </c>
      <c r="K105" s="26">
        <f t="shared" si="9"/>
        <v>0</v>
      </c>
    </row>
    <row r="106" spans="1:11" s="6" customFormat="1" ht="22.5">
      <c r="A106" s="8" t="s">
        <v>511</v>
      </c>
      <c r="B106" s="9" t="s">
        <v>512</v>
      </c>
      <c r="C106" s="8">
        <v>180</v>
      </c>
      <c r="D106" s="13"/>
      <c r="E106" s="26">
        <v>0</v>
      </c>
      <c r="F106" s="26">
        <v>0</v>
      </c>
      <c r="G106" s="26">
        <f t="shared" si="5"/>
        <v>0</v>
      </c>
      <c r="H106" s="26">
        <f t="shared" si="6"/>
        <v>0</v>
      </c>
      <c r="I106" s="26">
        <f t="shared" si="7"/>
        <v>0</v>
      </c>
      <c r="J106" s="26">
        <f t="shared" si="8"/>
        <v>0</v>
      </c>
      <c r="K106" s="26">
        <f t="shared" si="9"/>
        <v>0</v>
      </c>
    </row>
    <row r="107" spans="1:11" s="6" customFormat="1" ht="22.5">
      <c r="A107" s="8" t="s">
        <v>513</v>
      </c>
      <c r="B107" s="9" t="s">
        <v>514</v>
      </c>
      <c r="C107" s="10">
        <v>4512</v>
      </c>
      <c r="D107" s="13"/>
      <c r="E107" s="26">
        <v>0</v>
      </c>
      <c r="F107" s="26">
        <v>0</v>
      </c>
      <c r="G107" s="26">
        <f t="shared" si="5"/>
        <v>0</v>
      </c>
      <c r="H107" s="26">
        <f t="shared" si="6"/>
        <v>0</v>
      </c>
      <c r="I107" s="26">
        <f t="shared" si="7"/>
        <v>0</v>
      </c>
      <c r="J107" s="26">
        <f t="shared" si="8"/>
        <v>0</v>
      </c>
      <c r="K107" s="26">
        <f t="shared" si="9"/>
        <v>0</v>
      </c>
    </row>
    <row r="108" spans="1:11" s="6" customFormat="1" ht="22.5">
      <c r="A108" s="8" t="s">
        <v>515</v>
      </c>
      <c r="B108" s="9" t="s">
        <v>516</v>
      </c>
      <c r="C108" s="10">
        <v>68678</v>
      </c>
      <c r="D108" s="13"/>
      <c r="E108" s="26">
        <v>0</v>
      </c>
      <c r="F108" s="26">
        <v>0</v>
      </c>
      <c r="G108" s="26">
        <f t="shared" si="5"/>
        <v>0</v>
      </c>
      <c r="H108" s="26">
        <f t="shared" si="6"/>
        <v>0</v>
      </c>
      <c r="I108" s="26">
        <f t="shared" si="7"/>
        <v>0</v>
      </c>
      <c r="J108" s="26">
        <f t="shared" si="8"/>
        <v>0</v>
      </c>
      <c r="K108" s="26">
        <f t="shared" si="9"/>
        <v>0</v>
      </c>
    </row>
    <row r="109" spans="1:11" s="6" customFormat="1" ht="22.5">
      <c r="A109" s="8" t="s">
        <v>517</v>
      </c>
      <c r="B109" s="9" t="s">
        <v>518</v>
      </c>
      <c r="C109" s="10">
        <v>120028</v>
      </c>
      <c r="D109" s="13"/>
      <c r="E109" s="26">
        <v>0</v>
      </c>
      <c r="F109" s="26">
        <v>0</v>
      </c>
      <c r="G109" s="26">
        <f t="shared" si="5"/>
        <v>0</v>
      </c>
      <c r="H109" s="26">
        <f t="shared" si="6"/>
        <v>0</v>
      </c>
      <c r="I109" s="26">
        <f t="shared" si="7"/>
        <v>0</v>
      </c>
      <c r="J109" s="26">
        <f t="shared" si="8"/>
        <v>0</v>
      </c>
      <c r="K109" s="26">
        <f t="shared" si="9"/>
        <v>0</v>
      </c>
    </row>
    <row r="110" spans="1:11" s="6" customFormat="1" ht="22.5">
      <c r="A110" s="8" t="s">
        <v>519</v>
      </c>
      <c r="B110" s="9" t="s">
        <v>520</v>
      </c>
      <c r="C110" s="8">
        <v>768</v>
      </c>
      <c r="D110" s="13"/>
      <c r="E110" s="26">
        <v>0</v>
      </c>
      <c r="F110" s="26">
        <v>0</v>
      </c>
      <c r="G110" s="26">
        <f t="shared" si="5"/>
        <v>0</v>
      </c>
      <c r="H110" s="26">
        <f t="shared" si="6"/>
        <v>0</v>
      </c>
      <c r="I110" s="26">
        <f t="shared" si="7"/>
        <v>0</v>
      </c>
      <c r="J110" s="26">
        <f t="shared" si="8"/>
        <v>0</v>
      </c>
      <c r="K110" s="26">
        <f t="shared" si="9"/>
        <v>0</v>
      </c>
    </row>
    <row r="111" spans="1:11" s="6" customFormat="1" ht="11.25">
      <c r="A111" s="8" t="s">
        <v>521</v>
      </c>
      <c r="B111" s="9" t="s">
        <v>522</v>
      </c>
      <c r="C111" s="8">
        <v>192</v>
      </c>
      <c r="D111" s="13"/>
      <c r="E111" s="26">
        <v>0</v>
      </c>
      <c r="F111" s="26">
        <v>0</v>
      </c>
      <c r="G111" s="26">
        <f t="shared" si="5"/>
        <v>0</v>
      </c>
      <c r="H111" s="26">
        <f t="shared" si="6"/>
        <v>0</v>
      </c>
      <c r="I111" s="26">
        <f t="shared" si="7"/>
        <v>0</v>
      </c>
      <c r="J111" s="26">
        <f t="shared" si="8"/>
        <v>0</v>
      </c>
      <c r="K111" s="26">
        <f t="shared" si="9"/>
        <v>0</v>
      </c>
    </row>
    <row r="112" spans="1:11" s="6" customFormat="1" ht="22.5">
      <c r="A112" s="8" t="s">
        <v>523</v>
      </c>
      <c r="B112" s="9" t="s">
        <v>524</v>
      </c>
      <c r="C112" s="8">
        <v>441</v>
      </c>
      <c r="D112" s="13"/>
      <c r="E112" s="26">
        <v>0</v>
      </c>
      <c r="F112" s="26">
        <v>0</v>
      </c>
      <c r="G112" s="26">
        <f t="shared" si="5"/>
        <v>0</v>
      </c>
      <c r="H112" s="26">
        <f t="shared" si="6"/>
        <v>0</v>
      </c>
      <c r="I112" s="26">
        <f t="shared" si="7"/>
        <v>0</v>
      </c>
      <c r="J112" s="26">
        <f t="shared" si="8"/>
        <v>0</v>
      </c>
      <c r="K112" s="26">
        <f t="shared" si="9"/>
        <v>0</v>
      </c>
    </row>
    <row r="113" spans="1:11" s="6" customFormat="1" ht="22.5">
      <c r="A113" s="8" t="s">
        <v>525</v>
      </c>
      <c r="B113" s="9" t="s">
        <v>526</v>
      </c>
      <c r="C113" s="8">
        <v>24</v>
      </c>
      <c r="D113" s="13"/>
      <c r="E113" s="26">
        <v>0</v>
      </c>
      <c r="F113" s="26">
        <v>0</v>
      </c>
      <c r="G113" s="26">
        <f t="shared" si="5"/>
        <v>0</v>
      </c>
      <c r="H113" s="26">
        <f t="shared" si="6"/>
        <v>0</v>
      </c>
      <c r="I113" s="26">
        <f t="shared" si="7"/>
        <v>0</v>
      </c>
      <c r="J113" s="26">
        <f t="shared" si="8"/>
        <v>0</v>
      </c>
      <c r="K113" s="26">
        <f t="shared" si="9"/>
        <v>0</v>
      </c>
    </row>
    <row r="114" spans="1:11" s="6" customFormat="1" ht="22.5">
      <c r="A114" s="8" t="s">
        <v>527</v>
      </c>
      <c r="B114" s="9" t="s">
        <v>528</v>
      </c>
      <c r="C114" s="8">
        <v>508</v>
      </c>
      <c r="D114" s="13"/>
      <c r="E114" s="26">
        <v>0</v>
      </c>
      <c r="F114" s="26">
        <v>0</v>
      </c>
      <c r="G114" s="26">
        <f t="shared" si="5"/>
        <v>0</v>
      </c>
      <c r="H114" s="26">
        <f t="shared" si="6"/>
        <v>0</v>
      </c>
      <c r="I114" s="26">
        <f t="shared" si="7"/>
        <v>0</v>
      </c>
      <c r="J114" s="26">
        <f t="shared" si="8"/>
        <v>0</v>
      </c>
      <c r="K114" s="26">
        <f t="shared" si="9"/>
        <v>0</v>
      </c>
    </row>
    <row r="115" spans="1:11" s="6" customFormat="1" ht="22.5">
      <c r="A115" s="8" t="s">
        <v>529</v>
      </c>
      <c r="B115" s="9" t="s">
        <v>530</v>
      </c>
      <c r="C115" s="8">
        <v>38</v>
      </c>
      <c r="D115" s="13"/>
      <c r="E115" s="26">
        <v>0</v>
      </c>
      <c r="F115" s="26">
        <v>0</v>
      </c>
      <c r="G115" s="26">
        <f t="shared" si="5"/>
        <v>0</v>
      </c>
      <c r="H115" s="26">
        <f t="shared" si="6"/>
        <v>0</v>
      </c>
      <c r="I115" s="26">
        <f t="shared" si="7"/>
        <v>0</v>
      </c>
      <c r="J115" s="26">
        <f t="shared" si="8"/>
        <v>0</v>
      </c>
      <c r="K115" s="26">
        <f t="shared" si="9"/>
        <v>0</v>
      </c>
    </row>
    <row r="116" spans="1:11" s="6" customFormat="1" ht="45">
      <c r="A116" s="8" t="s">
        <v>531</v>
      </c>
      <c r="B116" s="9" t="s">
        <v>532</v>
      </c>
      <c r="C116" s="10">
        <v>110841</v>
      </c>
      <c r="D116" s="13"/>
      <c r="E116" s="26">
        <v>0</v>
      </c>
      <c r="F116" s="26">
        <v>0</v>
      </c>
      <c r="G116" s="26">
        <f t="shared" si="5"/>
        <v>0</v>
      </c>
      <c r="H116" s="26">
        <f t="shared" si="6"/>
        <v>0</v>
      </c>
      <c r="I116" s="26">
        <f t="shared" si="7"/>
        <v>0</v>
      </c>
      <c r="J116" s="26">
        <f t="shared" si="8"/>
        <v>0</v>
      </c>
      <c r="K116" s="26">
        <f t="shared" si="9"/>
        <v>0</v>
      </c>
    </row>
    <row r="117" spans="1:11" s="6" customFormat="1" ht="22.5">
      <c r="A117" s="8" t="s">
        <v>533</v>
      </c>
      <c r="B117" s="9" t="s">
        <v>534</v>
      </c>
      <c r="C117" s="10">
        <v>8486</v>
      </c>
      <c r="D117" s="13"/>
      <c r="E117" s="26">
        <v>0</v>
      </c>
      <c r="F117" s="26">
        <v>0</v>
      </c>
      <c r="G117" s="26">
        <f t="shared" si="5"/>
        <v>0</v>
      </c>
      <c r="H117" s="26">
        <f t="shared" si="6"/>
        <v>0</v>
      </c>
      <c r="I117" s="26">
        <f t="shared" si="7"/>
        <v>0</v>
      </c>
      <c r="J117" s="26">
        <f t="shared" si="8"/>
        <v>0</v>
      </c>
      <c r="K117" s="26">
        <f t="shared" si="9"/>
        <v>0</v>
      </c>
    </row>
    <row r="118" spans="1:11" s="6" customFormat="1" ht="11.25">
      <c r="A118" s="8" t="s">
        <v>535</v>
      </c>
      <c r="B118" s="9" t="s">
        <v>536</v>
      </c>
      <c r="C118" s="10">
        <v>11126</v>
      </c>
      <c r="D118" s="13"/>
      <c r="E118" s="26">
        <v>0</v>
      </c>
      <c r="F118" s="26">
        <v>0</v>
      </c>
      <c r="G118" s="26">
        <f t="shared" si="5"/>
        <v>0</v>
      </c>
      <c r="H118" s="26">
        <f t="shared" si="6"/>
        <v>0</v>
      </c>
      <c r="I118" s="26">
        <f t="shared" si="7"/>
        <v>0</v>
      </c>
      <c r="J118" s="26">
        <f t="shared" si="8"/>
        <v>0</v>
      </c>
      <c r="K118" s="26">
        <f t="shared" si="9"/>
        <v>0</v>
      </c>
    </row>
    <row r="119" spans="1:11" s="6" customFormat="1" ht="22.5">
      <c r="A119" s="8" t="s">
        <v>537</v>
      </c>
      <c r="B119" s="9" t="s">
        <v>538</v>
      </c>
      <c r="C119" s="10">
        <v>471772</v>
      </c>
      <c r="D119" s="13"/>
      <c r="E119" s="26">
        <v>0</v>
      </c>
      <c r="F119" s="26">
        <v>0</v>
      </c>
      <c r="G119" s="26">
        <f t="shared" si="5"/>
        <v>0</v>
      </c>
      <c r="H119" s="26">
        <f t="shared" si="6"/>
        <v>0</v>
      </c>
      <c r="I119" s="26">
        <f t="shared" si="7"/>
        <v>0</v>
      </c>
      <c r="J119" s="26">
        <f t="shared" si="8"/>
        <v>0</v>
      </c>
      <c r="K119" s="26">
        <f t="shared" si="9"/>
        <v>0</v>
      </c>
    </row>
    <row r="120" spans="1:11" s="6" customFormat="1" ht="56.25">
      <c r="A120" s="8" t="s">
        <v>539</v>
      </c>
      <c r="B120" s="9" t="s">
        <v>540</v>
      </c>
      <c r="C120" s="10">
        <v>54384</v>
      </c>
      <c r="D120" s="13"/>
      <c r="E120" s="26">
        <v>0</v>
      </c>
      <c r="F120" s="26">
        <v>0</v>
      </c>
      <c r="G120" s="26">
        <f t="shared" si="5"/>
        <v>0</v>
      </c>
      <c r="H120" s="26">
        <f t="shared" si="6"/>
        <v>0</v>
      </c>
      <c r="I120" s="26">
        <f t="shared" si="7"/>
        <v>0</v>
      </c>
      <c r="J120" s="26">
        <f t="shared" si="8"/>
        <v>0</v>
      </c>
      <c r="K120" s="26">
        <f t="shared" si="9"/>
        <v>0</v>
      </c>
    </row>
    <row r="121" spans="1:11" s="6" customFormat="1" ht="45">
      <c r="A121" s="8" t="s">
        <v>541</v>
      </c>
      <c r="B121" s="9" t="s">
        <v>542</v>
      </c>
      <c r="C121" s="10">
        <v>11212</v>
      </c>
      <c r="D121" s="13"/>
      <c r="E121" s="26">
        <v>0</v>
      </c>
      <c r="F121" s="26">
        <v>0</v>
      </c>
      <c r="G121" s="26">
        <f t="shared" si="5"/>
        <v>0</v>
      </c>
      <c r="H121" s="26">
        <f t="shared" si="6"/>
        <v>0</v>
      </c>
      <c r="I121" s="26">
        <f t="shared" si="7"/>
        <v>0</v>
      </c>
      <c r="J121" s="26">
        <f t="shared" si="8"/>
        <v>0</v>
      </c>
      <c r="K121" s="26">
        <f t="shared" si="9"/>
        <v>0</v>
      </c>
    </row>
    <row r="122" spans="1:11" s="6" customFormat="1" ht="22.5">
      <c r="A122" s="8" t="s">
        <v>543</v>
      </c>
      <c r="B122" s="9" t="s">
        <v>544</v>
      </c>
      <c r="C122" s="10">
        <v>3360</v>
      </c>
      <c r="D122" s="13"/>
      <c r="E122" s="26">
        <v>0</v>
      </c>
      <c r="F122" s="26">
        <v>0</v>
      </c>
      <c r="G122" s="26">
        <f t="shared" si="5"/>
        <v>0</v>
      </c>
      <c r="H122" s="26">
        <f t="shared" si="6"/>
        <v>0</v>
      </c>
      <c r="I122" s="26">
        <f t="shared" si="7"/>
        <v>0</v>
      </c>
      <c r="J122" s="26">
        <f t="shared" si="8"/>
        <v>0</v>
      </c>
      <c r="K122" s="26">
        <f t="shared" si="9"/>
        <v>0</v>
      </c>
    </row>
    <row r="123" spans="1:11" s="6" customFormat="1" ht="22.5">
      <c r="A123" s="8" t="s">
        <v>545</v>
      </c>
      <c r="B123" s="9" t="s">
        <v>546</v>
      </c>
      <c r="C123" s="10">
        <v>2556</v>
      </c>
      <c r="D123" s="13"/>
      <c r="E123" s="26">
        <v>0</v>
      </c>
      <c r="F123" s="26">
        <v>0</v>
      </c>
      <c r="G123" s="26">
        <f t="shared" si="5"/>
        <v>0</v>
      </c>
      <c r="H123" s="26">
        <f t="shared" si="6"/>
        <v>0</v>
      </c>
      <c r="I123" s="26">
        <f t="shared" si="7"/>
        <v>0</v>
      </c>
      <c r="J123" s="26">
        <f t="shared" si="8"/>
        <v>0</v>
      </c>
      <c r="K123" s="26">
        <f t="shared" si="9"/>
        <v>0</v>
      </c>
    </row>
    <row r="124" spans="1:11" s="6" customFormat="1" ht="22.5">
      <c r="A124" s="8" t="s">
        <v>547</v>
      </c>
      <c r="B124" s="9" t="s">
        <v>548</v>
      </c>
      <c r="C124" s="10">
        <v>33264</v>
      </c>
      <c r="D124" s="13"/>
      <c r="E124" s="26">
        <v>0</v>
      </c>
      <c r="F124" s="26">
        <v>0</v>
      </c>
      <c r="G124" s="26">
        <f t="shared" si="5"/>
        <v>0</v>
      </c>
      <c r="H124" s="26">
        <f t="shared" si="6"/>
        <v>0</v>
      </c>
      <c r="I124" s="26">
        <f t="shared" si="7"/>
        <v>0</v>
      </c>
      <c r="J124" s="26">
        <f t="shared" si="8"/>
        <v>0</v>
      </c>
      <c r="K124" s="26">
        <f t="shared" si="9"/>
        <v>0</v>
      </c>
    </row>
    <row r="125" spans="1:11" s="6" customFormat="1" ht="22.5">
      <c r="A125" s="8" t="s">
        <v>549</v>
      </c>
      <c r="B125" s="9" t="s">
        <v>550</v>
      </c>
      <c r="C125" s="10">
        <v>6528</v>
      </c>
      <c r="D125" s="13"/>
      <c r="E125" s="26">
        <v>0</v>
      </c>
      <c r="F125" s="26">
        <v>0</v>
      </c>
      <c r="G125" s="26">
        <f t="shared" si="5"/>
        <v>0</v>
      </c>
      <c r="H125" s="26">
        <f t="shared" si="6"/>
        <v>0</v>
      </c>
      <c r="I125" s="26">
        <f t="shared" si="7"/>
        <v>0</v>
      </c>
      <c r="J125" s="26">
        <f t="shared" si="8"/>
        <v>0</v>
      </c>
      <c r="K125" s="26">
        <f t="shared" si="9"/>
        <v>0</v>
      </c>
    </row>
    <row r="126" spans="1:11" s="6" customFormat="1" ht="22.5">
      <c r="A126" s="8" t="s">
        <v>551</v>
      </c>
      <c r="B126" s="9" t="s">
        <v>552</v>
      </c>
      <c r="C126" s="8">
        <v>633</v>
      </c>
      <c r="D126" s="13"/>
      <c r="E126" s="26">
        <v>0</v>
      </c>
      <c r="F126" s="26">
        <v>0</v>
      </c>
      <c r="G126" s="26">
        <f t="shared" si="5"/>
        <v>0</v>
      </c>
      <c r="H126" s="26">
        <f t="shared" si="6"/>
        <v>0</v>
      </c>
      <c r="I126" s="26">
        <f t="shared" si="7"/>
        <v>0</v>
      </c>
      <c r="J126" s="26">
        <f t="shared" si="8"/>
        <v>0</v>
      </c>
      <c r="K126" s="26">
        <f t="shared" si="9"/>
        <v>0</v>
      </c>
    </row>
    <row r="127" spans="1:11" s="6" customFormat="1" ht="33.75">
      <c r="A127" s="8" t="s">
        <v>553</v>
      </c>
      <c r="B127" s="9" t="s">
        <v>554</v>
      </c>
      <c r="C127" s="10">
        <v>82118</v>
      </c>
      <c r="D127" s="13"/>
      <c r="E127" s="26">
        <v>0</v>
      </c>
      <c r="F127" s="26">
        <v>0</v>
      </c>
      <c r="G127" s="26">
        <f t="shared" si="5"/>
        <v>0</v>
      </c>
      <c r="H127" s="26">
        <f t="shared" si="6"/>
        <v>0</v>
      </c>
      <c r="I127" s="26">
        <f t="shared" si="7"/>
        <v>0</v>
      </c>
      <c r="J127" s="26">
        <f t="shared" si="8"/>
        <v>0</v>
      </c>
      <c r="K127" s="26">
        <f t="shared" si="9"/>
        <v>0</v>
      </c>
    </row>
    <row r="128" spans="1:11" s="6" customFormat="1" ht="33.75">
      <c r="A128" s="8" t="s">
        <v>555</v>
      </c>
      <c r="B128" s="9" t="s">
        <v>556</v>
      </c>
      <c r="C128" s="8">
        <v>1</v>
      </c>
      <c r="D128" s="13"/>
      <c r="E128" s="26">
        <v>0</v>
      </c>
      <c r="F128" s="26">
        <v>0</v>
      </c>
      <c r="G128" s="26">
        <f t="shared" si="5"/>
        <v>0</v>
      </c>
      <c r="H128" s="26">
        <f t="shared" si="6"/>
        <v>0</v>
      </c>
      <c r="I128" s="26">
        <f t="shared" si="7"/>
        <v>0</v>
      </c>
      <c r="J128" s="26">
        <f t="shared" si="8"/>
        <v>0</v>
      </c>
      <c r="K128" s="26">
        <f t="shared" si="9"/>
        <v>0</v>
      </c>
    </row>
    <row r="129" spans="1:11" s="6" customFormat="1" ht="22.5">
      <c r="A129" s="8" t="s">
        <v>557</v>
      </c>
      <c r="B129" s="9" t="s">
        <v>558</v>
      </c>
      <c r="C129" s="10">
        <v>225254</v>
      </c>
      <c r="D129" s="13"/>
      <c r="E129" s="26">
        <v>0</v>
      </c>
      <c r="F129" s="26">
        <v>0</v>
      </c>
      <c r="G129" s="26">
        <f t="shared" si="5"/>
        <v>0</v>
      </c>
      <c r="H129" s="26">
        <f t="shared" si="6"/>
        <v>0</v>
      </c>
      <c r="I129" s="26">
        <f t="shared" si="7"/>
        <v>0</v>
      </c>
      <c r="J129" s="26">
        <f t="shared" si="8"/>
        <v>0</v>
      </c>
      <c r="K129" s="26">
        <f t="shared" si="9"/>
        <v>0</v>
      </c>
    </row>
    <row r="130" spans="1:11" s="6" customFormat="1" ht="22.5">
      <c r="A130" s="8" t="s">
        <v>559</v>
      </c>
      <c r="B130" s="9" t="s">
        <v>560</v>
      </c>
      <c r="C130" s="10">
        <v>159667</v>
      </c>
      <c r="D130" s="13"/>
      <c r="E130" s="26">
        <v>0</v>
      </c>
      <c r="F130" s="26">
        <v>0</v>
      </c>
      <c r="G130" s="26">
        <f t="shared" si="5"/>
        <v>0</v>
      </c>
      <c r="H130" s="26">
        <f t="shared" si="6"/>
        <v>0</v>
      </c>
      <c r="I130" s="26">
        <f t="shared" si="7"/>
        <v>0</v>
      </c>
      <c r="J130" s="26">
        <f t="shared" si="8"/>
        <v>0</v>
      </c>
      <c r="K130" s="26">
        <f t="shared" si="9"/>
        <v>0</v>
      </c>
    </row>
    <row r="131" spans="1:11" s="6" customFormat="1" ht="22.5">
      <c r="A131" s="8" t="s">
        <v>561</v>
      </c>
      <c r="B131" s="9" t="s">
        <v>562</v>
      </c>
      <c r="C131" s="10">
        <v>10752</v>
      </c>
      <c r="D131" s="13"/>
      <c r="E131" s="26">
        <v>0</v>
      </c>
      <c r="F131" s="26">
        <v>0</v>
      </c>
      <c r="G131" s="26">
        <f t="shared" si="5"/>
        <v>0</v>
      </c>
      <c r="H131" s="26">
        <f t="shared" si="6"/>
        <v>0</v>
      </c>
      <c r="I131" s="26">
        <f t="shared" si="7"/>
        <v>0</v>
      </c>
      <c r="J131" s="26">
        <f t="shared" si="8"/>
        <v>0</v>
      </c>
      <c r="K131" s="26">
        <f t="shared" si="9"/>
        <v>0</v>
      </c>
    </row>
    <row r="132" spans="1:11" s="6" customFormat="1" ht="11.25">
      <c r="A132" s="8" t="s">
        <v>563</v>
      </c>
      <c r="B132" s="9" t="s">
        <v>564</v>
      </c>
      <c r="C132" s="10">
        <v>8102</v>
      </c>
      <c r="D132" s="13"/>
      <c r="E132" s="26">
        <v>0</v>
      </c>
      <c r="F132" s="26">
        <v>0</v>
      </c>
      <c r="G132" s="26">
        <f t="shared" si="5"/>
        <v>0</v>
      </c>
      <c r="H132" s="26">
        <f t="shared" si="6"/>
        <v>0</v>
      </c>
      <c r="I132" s="26">
        <f t="shared" si="7"/>
        <v>0</v>
      </c>
      <c r="J132" s="26">
        <f t="shared" si="8"/>
        <v>0</v>
      </c>
      <c r="K132" s="26">
        <f t="shared" si="9"/>
        <v>0</v>
      </c>
    </row>
    <row r="133" spans="1:11" s="6" customFormat="1" ht="22.5">
      <c r="A133" s="8" t="s">
        <v>565</v>
      </c>
      <c r="B133" s="9" t="s">
        <v>566</v>
      </c>
      <c r="C133" s="8">
        <v>9</v>
      </c>
      <c r="D133" s="13"/>
      <c r="E133" s="26">
        <v>0</v>
      </c>
      <c r="F133" s="26">
        <v>0</v>
      </c>
      <c r="G133" s="26">
        <f t="shared" si="5"/>
        <v>0</v>
      </c>
      <c r="H133" s="26">
        <f t="shared" si="6"/>
        <v>0</v>
      </c>
      <c r="I133" s="26">
        <f t="shared" si="7"/>
        <v>0</v>
      </c>
      <c r="J133" s="26">
        <f t="shared" si="8"/>
        <v>0</v>
      </c>
      <c r="K133" s="26">
        <f t="shared" si="9"/>
        <v>0</v>
      </c>
    </row>
    <row r="134" spans="1:11" s="6" customFormat="1" ht="56.25">
      <c r="A134" s="8" t="s">
        <v>567</v>
      </c>
      <c r="B134" s="9" t="s">
        <v>568</v>
      </c>
      <c r="C134" s="10">
        <v>20515</v>
      </c>
      <c r="D134" s="13"/>
      <c r="E134" s="26">
        <v>0</v>
      </c>
      <c r="F134" s="26">
        <v>0</v>
      </c>
      <c r="G134" s="26">
        <f t="shared" si="5"/>
        <v>0</v>
      </c>
      <c r="H134" s="26">
        <f t="shared" si="6"/>
        <v>0</v>
      </c>
      <c r="I134" s="26">
        <f t="shared" si="7"/>
        <v>0</v>
      </c>
      <c r="J134" s="26">
        <f t="shared" si="8"/>
        <v>0</v>
      </c>
      <c r="K134" s="26">
        <f t="shared" si="9"/>
        <v>0</v>
      </c>
    </row>
    <row r="135" spans="1:11" s="6" customFormat="1" ht="45">
      <c r="A135" s="8" t="s">
        <v>569</v>
      </c>
      <c r="B135" s="9" t="s">
        <v>570</v>
      </c>
      <c r="C135" s="10">
        <v>97468</v>
      </c>
      <c r="D135" s="13"/>
      <c r="E135" s="26">
        <v>0</v>
      </c>
      <c r="F135" s="26">
        <v>0</v>
      </c>
      <c r="G135" s="26">
        <f t="shared" si="5"/>
        <v>0</v>
      </c>
      <c r="H135" s="26">
        <f t="shared" si="6"/>
        <v>0</v>
      </c>
      <c r="I135" s="26">
        <f t="shared" si="7"/>
        <v>0</v>
      </c>
      <c r="J135" s="26">
        <f t="shared" si="8"/>
        <v>0</v>
      </c>
      <c r="K135" s="26">
        <f t="shared" si="9"/>
        <v>0</v>
      </c>
    </row>
    <row r="136" spans="1:11" s="6" customFormat="1" ht="22.5">
      <c r="A136" s="8" t="s">
        <v>571</v>
      </c>
      <c r="B136" s="9" t="s">
        <v>572</v>
      </c>
      <c r="C136" s="10">
        <v>186000</v>
      </c>
      <c r="D136" s="13"/>
      <c r="E136" s="26">
        <v>0</v>
      </c>
      <c r="F136" s="26">
        <v>0</v>
      </c>
      <c r="G136" s="26">
        <f t="shared" si="5"/>
        <v>0</v>
      </c>
      <c r="H136" s="26">
        <f t="shared" si="6"/>
        <v>0</v>
      </c>
      <c r="I136" s="26">
        <f t="shared" si="7"/>
        <v>0</v>
      </c>
      <c r="J136" s="26">
        <f t="shared" si="8"/>
        <v>0</v>
      </c>
      <c r="K136" s="26">
        <f t="shared" si="9"/>
        <v>0</v>
      </c>
    </row>
    <row r="137" spans="1:11" s="6" customFormat="1" ht="22.5">
      <c r="A137" s="8" t="s">
        <v>573</v>
      </c>
      <c r="B137" s="9" t="s">
        <v>574</v>
      </c>
      <c r="C137" s="10">
        <v>196070</v>
      </c>
      <c r="D137" s="13"/>
      <c r="E137" s="26">
        <v>0</v>
      </c>
      <c r="F137" s="26">
        <v>0</v>
      </c>
      <c r="G137" s="26">
        <f aca="true" t="shared" si="10" ref="G137:G200">C137*E137</f>
        <v>0</v>
      </c>
      <c r="H137" s="26">
        <f aca="true" t="shared" si="11" ref="H137:H200">F137*1.16</f>
        <v>0</v>
      </c>
      <c r="I137" s="26">
        <f aca="true" t="shared" si="12" ref="I137:I200">C137*H137</f>
        <v>0</v>
      </c>
      <c r="J137" s="26">
        <f aca="true" t="shared" si="13" ref="J137:J200">G137+I137</f>
        <v>0</v>
      </c>
      <c r="K137" s="26">
        <f aca="true" t="shared" si="14" ref="K137:K200">J137*2</f>
        <v>0</v>
      </c>
    </row>
    <row r="138" spans="1:11" s="6" customFormat="1" ht="22.5">
      <c r="A138" s="8" t="s">
        <v>575</v>
      </c>
      <c r="B138" s="9" t="s">
        <v>576</v>
      </c>
      <c r="C138" s="10">
        <v>90115</v>
      </c>
      <c r="D138" s="13"/>
      <c r="E138" s="26">
        <v>0</v>
      </c>
      <c r="F138" s="26">
        <v>0</v>
      </c>
      <c r="G138" s="26">
        <f t="shared" si="10"/>
        <v>0</v>
      </c>
      <c r="H138" s="26">
        <f t="shared" si="11"/>
        <v>0</v>
      </c>
      <c r="I138" s="26">
        <f t="shared" si="12"/>
        <v>0</v>
      </c>
      <c r="J138" s="26">
        <f t="shared" si="13"/>
        <v>0</v>
      </c>
      <c r="K138" s="26">
        <f t="shared" si="14"/>
        <v>0</v>
      </c>
    </row>
    <row r="139" spans="1:11" s="6" customFormat="1" ht="22.5">
      <c r="A139" s="8" t="s">
        <v>577</v>
      </c>
      <c r="B139" s="9" t="s">
        <v>578</v>
      </c>
      <c r="C139" s="10">
        <v>112723</v>
      </c>
      <c r="D139" s="13"/>
      <c r="E139" s="26">
        <v>0</v>
      </c>
      <c r="F139" s="26">
        <v>0</v>
      </c>
      <c r="G139" s="26">
        <f t="shared" si="10"/>
        <v>0</v>
      </c>
      <c r="H139" s="26">
        <f t="shared" si="11"/>
        <v>0</v>
      </c>
      <c r="I139" s="26">
        <f t="shared" si="12"/>
        <v>0</v>
      </c>
      <c r="J139" s="26">
        <f t="shared" si="13"/>
        <v>0</v>
      </c>
      <c r="K139" s="26">
        <f t="shared" si="14"/>
        <v>0</v>
      </c>
    </row>
    <row r="140" spans="1:11" s="6" customFormat="1" ht="33.75">
      <c r="A140" s="8" t="s">
        <v>579</v>
      </c>
      <c r="B140" s="9" t="s">
        <v>580</v>
      </c>
      <c r="C140" s="10">
        <v>10872</v>
      </c>
      <c r="D140" s="13"/>
      <c r="E140" s="26">
        <v>0</v>
      </c>
      <c r="F140" s="26">
        <v>0</v>
      </c>
      <c r="G140" s="26">
        <f t="shared" si="10"/>
        <v>0</v>
      </c>
      <c r="H140" s="26">
        <f t="shared" si="11"/>
        <v>0</v>
      </c>
      <c r="I140" s="26">
        <f t="shared" si="12"/>
        <v>0</v>
      </c>
      <c r="J140" s="26">
        <f t="shared" si="13"/>
        <v>0</v>
      </c>
      <c r="K140" s="26">
        <f t="shared" si="14"/>
        <v>0</v>
      </c>
    </row>
    <row r="141" spans="1:11" s="6" customFormat="1" ht="22.5">
      <c r="A141" s="8" t="s">
        <v>581</v>
      </c>
      <c r="B141" s="9" t="s">
        <v>582</v>
      </c>
      <c r="C141" s="10">
        <v>20601</v>
      </c>
      <c r="D141" s="13"/>
      <c r="E141" s="26">
        <v>0</v>
      </c>
      <c r="F141" s="26">
        <v>0</v>
      </c>
      <c r="G141" s="26">
        <f t="shared" si="10"/>
        <v>0</v>
      </c>
      <c r="H141" s="26">
        <f t="shared" si="11"/>
        <v>0</v>
      </c>
      <c r="I141" s="26">
        <f t="shared" si="12"/>
        <v>0</v>
      </c>
      <c r="J141" s="26">
        <f t="shared" si="13"/>
        <v>0</v>
      </c>
      <c r="K141" s="26">
        <f t="shared" si="14"/>
        <v>0</v>
      </c>
    </row>
    <row r="142" spans="1:11" s="6" customFormat="1" ht="33.75">
      <c r="A142" s="8" t="s">
        <v>583</v>
      </c>
      <c r="B142" s="9" t="s">
        <v>584</v>
      </c>
      <c r="C142" s="10">
        <v>62601</v>
      </c>
      <c r="D142" s="13"/>
      <c r="E142" s="26">
        <v>0</v>
      </c>
      <c r="F142" s="26">
        <v>0</v>
      </c>
      <c r="G142" s="26">
        <f t="shared" si="10"/>
        <v>0</v>
      </c>
      <c r="H142" s="26">
        <f t="shared" si="11"/>
        <v>0</v>
      </c>
      <c r="I142" s="26">
        <f t="shared" si="12"/>
        <v>0</v>
      </c>
      <c r="J142" s="26">
        <f t="shared" si="13"/>
        <v>0</v>
      </c>
      <c r="K142" s="26">
        <f t="shared" si="14"/>
        <v>0</v>
      </c>
    </row>
    <row r="143" spans="1:11" s="6" customFormat="1" ht="11.25">
      <c r="A143" s="8" t="s">
        <v>585</v>
      </c>
      <c r="B143" s="9" t="s">
        <v>586</v>
      </c>
      <c r="C143" s="10">
        <v>68616</v>
      </c>
      <c r="D143" s="13"/>
      <c r="E143" s="26">
        <v>0</v>
      </c>
      <c r="F143" s="26">
        <v>0</v>
      </c>
      <c r="G143" s="26">
        <f t="shared" si="10"/>
        <v>0</v>
      </c>
      <c r="H143" s="26">
        <f t="shared" si="11"/>
        <v>0</v>
      </c>
      <c r="I143" s="26">
        <f t="shared" si="12"/>
        <v>0</v>
      </c>
      <c r="J143" s="26">
        <f t="shared" si="13"/>
        <v>0</v>
      </c>
      <c r="K143" s="26">
        <f t="shared" si="14"/>
        <v>0</v>
      </c>
    </row>
    <row r="144" spans="1:11" s="6" customFormat="1" ht="22.5">
      <c r="A144" s="8" t="s">
        <v>587</v>
      </c>
      <c r="B144" s="9" t="s">
        <v>588</v>
      </c>
      <c r="C144" s="10">
        <v>2812</v>
      </c>
      <c r="D144" s="13"/>
      <c r="E144" s="26">
        <v>0</v>
      </c>
      <c r="F144" s="26">
        <v>0</v>
      </c>
      <c r="G144" s="26">
        <f t="shared" si="10"/>
        <v>0</v>
      </c>
      <c r="H144" s="26">
        <f t="shared" si="11"/>
        <v>0</v>
      </c>
      <c r="I144" s="26">
        <f t="shared" si="12"/>
        <v>0</v>
      </c>
      <c r="J144" s="26">
        <f t="shared" si="13"/>
        <v>0</v>
      </c>
      <c r="K144" s="26">
        <f t="shared" si="14"/>
        <v>0</v>
      </c>
    </row>
    <row r="145" spans="1:11" s="6" customFormat="1" ht="22.5">
      <c r="A145" s="8" t="s">
        <v>589</v>
      </c>
      <c r="B145" s="9" t="s">
        <v>590</v>
      </c>
      <c r="C145" s="8">
        <v>156</v>
      </c>
      <c r="D145" s="13"/>
      <c r="E145" s="26">
        <v>0</v>
      </c>
      <c r="F145" s="26">
        <v>0</v>
      </c>
      <c r="G145" s="26">
        <f t="shared" si="10"/>
        <v>0</v>
      </c>
      <c r="H145" s="26">
        <f t="shared" si="11"/>
        <v>0</v>
      </c>
      <c r="I145" s="26">
        <f t="shared" si="12"/>
        <v>0</v>
      </c>
      <c r="J145" s="26">
        <f t="shared" si="13"/>
        <v>0</v>
      </c>
      <c r="K145" s="26">
        <f t="shared" si="14"/>
        <v>0</v>
      </c>
    </row>
    <row r="146" spans="1:11" s="6" customFormat="1" ht="22.5">
      <c r="A146" s="8" t="s">
        <v>591</v>
      </c>
      <c r="B146" s="9" t="s">
        <v>592</v>
      </c>
      <c r="C146" s="10">
        <v>37852</v>
      </c>
      <c r="D146" s="13"/>
      <c r="E146" s="26">
        <v>0</v>
      </c>
      <c r="F146" s="26">
        <v>0</v>
      </c>
      <c r="G146" s="26">
        <f t="shared" si="10"/>
        <v>0</v>
      </c>
      <c r="H146" s="26">
        <f t="shared" si="11"/>
        <v>0</v>
      </c>
      <c r="I146" s="26">
        <f t="shared" si="12"/>
        <v>0</v>
      </c>
      <c r="J146" s="26">
        <f t="shared" si="13"/>
        <v>0</v>
      </c>
      <c r="K146" s="26">
        <f t="shared" si="14"/>
        <v>0</v>
      </c>
    </row>
    <row r="147" spans="1:11" s="6" customFormat="1" ht="22.5">
      <c r="A147" s="8" t="s">
        <v>593</v>
      </c>
      <c r="B147" s="9" t="s">
        <v>594</v>
      </c>
      <c r="C147" s="10">
        <v>9235</v>
      </c>
      <c r="D147" s="13"/>
      <c r="E147" s="26">
        <v>0</v>
      </c>
      <c r="F147" s="26">
        <v>0</v>
      </c>
      <c r="G147" s="26">
        <f t="shared" si="10"/>
        <v>0</v>
      </c>
      <c r="H147" s="26">
        <f t="shared" si="11"/>
        <v>0</v>
      </c>
      <c r="I147" s="26">
        <f t="shared" si="12"/>
        <v>0</v>
      </c>
      <c r="J147" s="26">
        <f t="shared" si="13"/>
        <v>0</v>
      </c>
      <c r="K147" s="26">
        <f t="shared" si="14"/>
        <v>0</v>
      </c>
    </row>
    <row r="148" spans="1:11" s="6" customFormat="1" ht="22.5">
      <c r="A148" s="8" t="s">
        <v>595</v>
      </c>
      <c r="B148" s="9" t="s">
        <v>596</v>
      </c>
      <c r="C148" s="10">
        <v>24432</v>
      </c>
      <c r="D148" s="13"/>
      <c r="E148" s="26">
        <v>0</v>
      </c>
      <c r="F148" s="26">
        <v>0</v>
      </c>
      <c r="G148" s="26">
        <f t="shared" si="10"/>
        <v>0</v>
      </c>
      <c r="H148" s="26">
        <f t="shared" si="11"/>
        <v>0</v>
      </c>
      <c r="I148" s="26">
        <f t="shared" si="12"/>
        <v>0</v>
      </c>
      <c r="J148" s="26">
        <f t="shared" si="13"/>
        <v>0</v>
      </c>
      <c r="K148" s="26">
        <f t="shared" si="14"/>
        <v>0</v>
      </c>
    </row>
    <row r="149" spans="1:11" s="6" customFormat="1" ht="22.5">
      <c r="A149" s="8" t="s">
        <v>597</v>
      </c>
      <c r="B149" s="9" t="s">
        <v>598</v>
      </c>
      <c r="C149" s="10">
        <v>37824</v>
      </c>
      <c r="D149" s="13"/>
      <c r="E149" s="26">
        <v>0</v>
      </c>
      <c r="F149" s="26">
        <v>0</v>
      </c>
      <c r="G149" s="26">
        <f t="shared" si="10"/>
        <v>0</v>
      </c>
      <c r="H149" s="26">
        <f t="shared" si="11"/>
        <v>0</v>
      </c>
      <c r="I149" s="26">
        <f t="shared" si="12"/>
        <v>0</v>
      </c>
      <c r="J149" s="26">
        <f t="shared" si="13"/>
        <v>0</v>
      </c>
      <c r="K149" s="26">
        <f t="shared" si="14"/>
        <v>0</v>
      </c>
    </row>
    <row r="150" spans="1:11" s="6" customFormat="1" ht="11.25">
      <c r="A150" s="8" t="s">
        <v>599</v>
      </c>
      <c r="B150" s="9" t="s">
        <v>600</v>
      </c>
      <c r="C150" s="10">
        <v>12432</v>
      </c>
      <c r="D150" s="13"/>
      <c r="E150" s="26">
        <v>0</v>
      </c>
      <c r="F150" s="26">
        <v>0</v>
      </c>
      <c r="G150" s="26">
        <f t="shared" si="10"/>
        <v>0</v>
      </c>
      <c r="H150" s="26">
        <f t="shared" si="11"/>
        <v>0</v>
      </c>
      <c r="I150" s="26">
        <f t="shared" si="12"/>
        <v>0</v>
      </c>
      <c r="J150" s="26">
        <f t="shared" si="13"/>
        <v>0</v>
      </c>
      <c r="K150" s="26">
        <f t="shared" si="14"/>
        <v>0</v>
      </c>
    </row>
    <row r="151" spans="1:11" s="6" customFormat="1" ht="22.5">
      <c r="A151" s="8" t="s">
        <v>601</v>
      </c>
      <c r="B151" s="9" t="s">
        <v>602</v>
      </c>
      <c r="C151" s="10">
        <v>1020249</v>
      </c>
      <c r="D151" s="13"/>
      <c r="E151" s="26">
        <v>0</v>
      </c>
      <c r="F151" s="26">
        <v>0</v>
      </c>
      <c r="G151" s="26">
        <f t="shared" si="10"/>
        <v>0</v>
      </c>
      <c r="H151" s="26">
        <f t="shared" si="11"/>
        <v>0</v>
      </c>
      <c r="I151" s="26">
        <f t="shared" si="12"/>
        <v>0</v>
      </c>
      <c r="J151" s="26">
        <f t="shared" si="13"/>
        <v>0</v>
      </c>
      <c r="K151" s="26">
        <f t="shared" si="14"/>
        <v>0</v>
      </c>
    </row>
    <row r="152" spans="1:11" s="6" customFormat="1" ht="11.25">
      <c r="A152" s="8" t="s">
        <v>603</v>
      </c>
      <c r="B152" s="9" t="s">
        <v>604</v>
      </c>
      <c r="C152" s="10">
        <v>1245235</v>
      </c>
      <c r="D152" s="13"/>
      <c r="E152" s="26">
        <v>0</v>
      </c>
      <c r="F152" s="26">
        <v>0</v>
      </c>
      <c r="G152" s="26">
        <f t="shared" si="10"/>
        <v>0</v>
      </c>
      <c r="H152" s="26">
        <f t="shared" si="11"/>
        <v>0</v>
      </c>
      <c r="I152" s="26">
        <f t="shared" si="12"/>
        <v>0</v>
      </c>
      <c r="J152" s="26">
        <f t="shared" si="13"/>
        <v>0</v>
      </c>
      <c r="K152" s="26">
        <f t="shared" si="14"/>
        <v>0</v>
      </c>
    </row>
    <row r="153" spans="1:11" s="6" customFormat="1" ht="45">
      <c r="A153" s="8" t="s">
        <v>605</v>
      </c>
      <c r="B153" s="9" t="s">
        <v>606</v>
      </c>
      <c r="C153" s="10">
        <v>19668</v>
      </c>
      <c r="D153" s="13"/>
      <c r="E153" s="26">
        <v>0</v>
      </c>
      <c r="F153" s="26">
        <v>0</v>
      </c>
      <c r="G153" s="26">
        <f t="shared" si="10"/>
        <v>0</v>
      </c>
      <c r="H153" s="26">
        <f t="shared" si="11"/>
        <v>0</v>
      </c>
      <c r="I153" s="26">
        <f t="shared" si="12"/>
        <v>0</v>
      </c>
      <c r="J153" s="26">
        <f t="shared" si="13"/>
        <v>0</v>
      </c>
      <c r="K153" s="26">
        <f t="shared" si="14"/>
        <v>0</v>
      </c>
    </row>
    <row r="154" spans="1:11" s="6" customFormat="1" ht="45">
      <c r="A154" s="8" t="s">
        <v>607</v>
      </c>
      <c r="B154" s="9" t="s">
        <v>608</v>
      </c>
      <c r="C154" s="10">
        <v>9715</v>
      </c>
      <c r="D154" s="13"/>
      <c r="E154" s="26">
        <v>0</v>
      </c>
      <c r="F154" s="26">
        <v>0</v>
      </c>
      <c r="G154" s="26">
        <f t="shared" si="10"/>
        <v>0</v>
      </c>
      <c r="H154" s="26">
        <f t="shared" si="11"/>
        <v>0</v>
      </c>
      <c r="I154" s="26">
        <f t="shared" si="12"/>
        <v>0</v>
      </c>
      <c r="J154" s="26">
        <f t="shared" si="13"/>
        <v>0</v>
      </c>
      <c r="K154" s="26">
        <f t="shared" si="14"/>
        <v>0</v>
      </c>
    </row>
    <row r="155" spans="1:11" s="6" customFormat="1" ht="33.75">
      <c r="A155" s="8" t="s">
        <v>609</v>
      </c>
      <c r="B155" s="9" t="s">
        <v>610</v>
      </c>
      <c r="C155" s="10">
        <v>2688</v>
      </c>
      <c r="D155" s="13"/>
      <c r="E155" s="26">
        <v>0</v>
      </c>
      <c r="F155" s="26">
        <v>0</v>
      </c>
      <c r="G155" s="26">
        <f t="shared" si="10"/>
        <v>0</v>
      </c>
      <c r="H155" s="26">
        <f t="shared" si="11"/>
        <v>0</v>
      </c>
      <c r="I155" s="26">
        <f t="shared" si="12"/>
        <v>0</v>
      </c>
      <c r="J155" s="26">
        <f t="shared" si="13"/>
        <v>0</v>
      </c>
      <c r="K155" s="26">
        <f t="shared" si="14"/>
        <v>0</v>
      </c>
    </row>
    <row r="156" spans="1:11" s="6" customFormat="1" ht="22.5">
      <c r="A156" s="8" t="s">
        <v>611</v>
      </c>
      <c r="B156" s="9" t="s">
        <v>612</v>
      </c>
      <c r="C156" s="8">
        <v>115</v>
      </c>
      <c r="D156" s="13"/>
      <c r="E156" s="26">
        <v>0</v>
      </c>
      <c r="F156" s="26">
        <v>0</v>
      </c>
      <c r="G156" s="26">
        <f t="shared" si="10"/>
        <v>0</v>
      </c>
      <c r="H156" s="26">
        <f t="shared" si="11"/>
        <v>0</v>
      </c>
      <c r="I156" s="26">
        <f t="shared" si="12"/>
        <v>0</v>
      </c>
      <c r="J156" s="26">
        <f t="shared" si="13"/>
        <v>0</v>
      </c>
      <c r="K156" s="26">
        <f t="shared" si="14"/>
        <v>0</v>
      </c>
    </row>
    <row r="157" spans="1:11" s="6" customFormat="1" ht="22.5">
      <c r="A157" s="8" t="s">
        <v>613</v>
      </c>
      <c r="B157" s="9" t="s">
        <v>614</v>
      </c>
      <c r="C157" s="8">
        <v>163</v>
      </c>
      <c r="D157" s="13"/>
      <c r="E157" s="26">
        <v>0</v>
      </c>
      <c r="F157" s="26">
        <v>0</v>
      </c>
      <c r="G157" s="26">
        <f t="shared" si="10"/>
        <v>0</v>
      </c>
      <c r="H157" s="26">
        <f t="shared" si="11"/>
        <v>0</v>
      </c>
      <c r="I157" s="26">
        <f t="shared" si="12"/>
        <v>0</v>
      </c>
      <c r="J157" s="26">
        <f t="shared" si="13"/>
        <v>0</v>
      </c>
      <c r="K157" s="26">
        <f t="shared" si="14"/>
        <v>0</v>
      </c>
    </row>
    <row r="158" spans="1:11" s="6" customFormat="1" ht="22.5">
      <c r="A158" s="8" t="s">
        <v>615</v>
      </c>
      <c r="B158" s="9" t="s">
        <v>616</v>
      </c>
      <c r="C158" s="8">
        <v>180</v>
      </c>
      <c r="D158" s="13"/>
      <c r="E158" s="26">
        <v>0</v>
      </c>
      <c r="F158" s="26">
        <v>0</v>
      </c>
      <c r="G158" s="26">
        <f t="shared" si="10"/>
        <v>0</v>
      </c>
      <c r="H158" s="26">
        <f t="shared" si="11"/>
        <v>0</v>
      </c>
      <c r="I158" s="26">
        <f t="shared" si="12"/>
        <v>0</v>
      </c>
      <c r="J158" s="26">
        <f t="shared" si="13"/>
        <v>0</v>
      </c>
      <c r="K158" s="26">
        <f t="shared" si="14"/>
        <v>0</v>
      </c>
    </row>
    <row r="159" spans="1:11" s="6" customFormat="1" ht="33.75">
      <c r="A159" s="8" t="s">
        <v>617</v>
      </c>
      <c r="B159" s="9" t="s">
        <v>618</v>
      </c>
      <c r="C159" s="10">
        <v>4492</v>
      </c>
      <c r="D159" s="13"/>
      <c r="E159" s="26">
        <v>0</v>
      </c>
      <c r="F159" s="26">
        <v>0</v>
      </c>
      <c r="G159" s="26">
        <f t="shared" si="10"/>
        <v>0</v>
      </c>
      <c r="H159" s="26">
        <f t="shared" si="11"/>
        <v>0</v>
      </c>
      <c r="I159" s="26">
        <f t="shared" si="12"/>
        <v>0</v>
      </c>
      <c r="J159" s="26">
        <f t="shared" si="13"/>
        <v>0</v>
      </c>
      <c r="K159" s="26">
        <f t="shared" si="14"/>
        <v>0</v>
      </c>
    </row>
    <row r="160" spans="1:11" s="6" customFormat="1" ht="22.5">
      <c r="A160" s="8" t="s">
        <v>619</v>
      </c>
      <c r="B160" s="9" t="s">
        <v>620</v>
      </c>
      <c r="C160" s="10">
        <v>2400</v>
      </c>
      <c r="D160" s="13"/>
      <c r="E160" s="26">
        <v>0</v>
      </c>
      <c r="F160" s="26">
        <v>0</v>
      </c>
      <c r="G160" s="26">
        <f t="shared" si="10"/>
        <v>0</v>
      </c>
      <c r="H160" s="26">
        <f t="shared" si="11"/>
        <v>0</v>
      </c>
      <c r="I160" s="26">
        <f t="shared" si="12"/>
        <v>0</v>
      </c>
      <c r="J160" s="26">
        <f t="shared" si="13"/>
        <v>0</v>
      </c>
      <c r="K160" s="26">
        <f t="shared" si="14"/>
        <v>0</v>
      </c>
    </row>
    <row r="161" spans="1:11" s="6" customFormat="1" ht="22.5">
      <c r="A161" s="8" t="s">
        <v>621</v>
      </c>
      <c r="B161" s="9" t="s">
        <v>622</v>
      </c>
      <c r="C161" s="10">
        <v>9552</v>
      </c>
      <c r="D161" s="13"/>
      <c r="E161" s="26">
        <v>0</v>
      </c>
      <c r="F161" s="26">
        <v>0</v>
      </c>
      <c r="G161" s="26">
        <f t="shared" si="10"/>
        <v>0</v>
      </c>
      <c r="H161" s="26">
        <f t="shared" si="11"/>
        <v>0</v>
      </c>
      <c r="I161" s="26">
        <f t="shared" si="12"/>
        <v>0</v>
      </c>
      <c r="J161" s="26">
        <f t="shared" si="13"/>
        <v>0</v>
      </c>
      <c r="K161" s="26">
        <f t="shared" si="14"/>
        <v>0</v>
      </c>
    </row>
    <row r="162" spans="1:11" s="6" customFormat="1" ht="22.5">
      <c r="A162" s="8" t="s">
        <v>623</v>
      </c>
      <c r="B162" s="9" t="s">
        <v>624</v>
      </c>
      <c r="C162" s="10">
        <v>9590</v>
      </c>
      <c r="D162" s="13"/>
      <c r="E162" s="26">
        <v>0</v>
      </c>
      <c r="F162" s="26">
        <v>0</v>
      </c>
      <c r="G162" s="26">
        <f t="shared" si="10"/>
        <v>0</v>
      </c>
      <c r="H162" s="26">
        <f t="shared" si="11"/>
        <v>0</v>
      </c>
      <c r="I162" s="26">
        <f t="shared" si="12"/>
        <v>0</v>
      </c>
      <c r="J162" s="26">
        <f t="shared" si="13"/>
        <v>0</v>
      </c>
      <c r="K162" s="26">
        <f t="shared" si="14"/>
        <v>0</v>
      </c>
    </row>
    <row r="163" spans="1:11" s="6" customFormat="1" ht="22.5">
      <c r="A163" s="8" t="s">
        <v>625</v>
      </c>
      <c r="B163" s="9" t="s">
        <v>626</v>
      </c>
      <c r="C163" s="10">
        <v>7332</v>
      </c>
      <c r="D163" s="13"/>
      <c r="E163" s="26">
        <v>0</v>
      </c>
      <c r="F163" s="26">
        <v>0</v>
      </c>
      <c r="G163" s="26">
        <f t="shared" si="10"/>
        <v>0</v>
      </c>
      <c r="H163" s="26">
        <f t="shared" si="11"/>
        <v>0</v>
      </c>
      <c r="I163" s="26">
        <f t="shared" si="12"/>
        <v>0</v>
      </c>
      <c r="J163" s="26">
        <f t="shared" si="13"/>
        <v>0</v>
      </c>
      <c r="K163" s="26">
        <f t="shared" si="14"/>
        <v>0</v>
      </c>
    </row>
    <row r="164" spans="1:11" s="6" customFormat="1" ht="22.5">
      <c r="A164" s="8" t="s">
        <v>627</v>
      </c>
      <c r="B164" s="9" t="s">
        <v>628</v>
      </c>
      <c r="C164" s="10">
        <v>2652</v>
      </c>
      <c r="D164" s="13"/>
      <c r="E164" s="26">
        <v>0</v>
      </c>
      <c r="F164" s="26">
        <v>0</v>
      </c>
      <c r="G164" s="26">
        <f t="shared" si="10"/>
        <v>0</v>
      </c>
      <c r="H164" s="26">
        <f t="shared" si="11"/>
        <v>0</v>
      </c>
      <c r="I164" s="26">
        <f t="shared" si="12"/>
        <v>0</v>
      </c>
      <c r="J164" s="26">
        <f t="shared" si="13"/>
        <v>0</v>
      </c>
      <c r="K164" s="26">
        <f t="shared" si="14"/>
        <v>0</v>
      </c>
    </row>
    <row r="165" spans="1:11" s="6" customFormat="1" ht="22.5">
      <c r="A165" s="8" t="s">
        <v>629</v>
      </c>
      <c r="B165" s="9" t="s">
        <v>630</v>
      </c>
      <c r="C165" s="10">
        <v>100089</v>
      </c>
      <c r="D165" s="13"/>
      <c r="E165" s="26">
        <v>0</v>
      </c>
      <c r="F165" s="26">
        <v>0</v>
      </c>
      <c r="G165" s="26">
        <f t="shared" si="10"/>
        <v>0</v>
      </c>
      <c r="H165" s="26">
        <f t="shared" si="11"/>
        <v>0</v>
      </c>
      <c r="I165" s="26">
        <f t="shared" si="12"/>
        <v>0</v>
      </c>
      <c r="J165" s="26">
        <f t="shared" si="13"/>
        <v>0</v>
      </c>
      <c r="K165" s="26">
        <f t="shared" si="14"/>
        <v>0</v>
      </c>
    </row>
    <row r="166" spans="1:11" s="6" customFormat="1" ht="22.5">
      <c r="A166" s="8" t="s">
        <v>631</v>
      </c>
      <c r="B166" s="9" t="s">
        <v>632</v>
      </c>
      <c r="C166" s="10">
        <v>32457</v>
      </c>
      <c r="D166" s="13"/>
      <c r="E166" s="26">
        <v>0</v>
      </c>
      <c r="F166" s="26">
        <v>0</v>
      </c>
      <c r="G166" s="26">
        <f t="shared" si="10"/>
        <v>0</v>
      </c>
      <c r="H166" s="26">
        <f t="shared" si="11"/>
        <v>0</v>
      </c>
      <c r="I166" s="26">
        <f t="shared" si="12"/>
        <v>0</v>
      </c>
      <c r="J166" s="26">
        <f t="shared" si="13"/>
        <v>0</v>
      </c>
      <c r="K166" s="26">
        <f t="shared" si="14"/>
        <v>0</v>
      </c>
    </row>
    <row r="167" spans="1:11" s="6" customFormat="1" ht="22.5">
      <c r="A167" s="8" t="s">
        <v>633</v>
      </c>
      <c r="B167" s="9" t="s">
        <v>634</v>
      </c>
      <c r="C167" s="10">
        <v>70284</v>
      </c>
      <c r="D167" s="13"/>
      <c r="E167" s="26">
        <v>0</v>
      </c>
      <c r="F167" s="26">
        <v>0</v>
      </c>
      <c r="G167" s="26">
        <f t="shared" si="10"/>
        <v>0</v>
      </c>
      <c r="H167" s="26">
        <f t="shared" si="11"/>
        <v>0</v>
      </c>
      <c r="I167" s="26">
        <f t="shared" si="12"/>
        <v>0</v>
      </c>
      <c r="J167" s="26">
        <f t="shared" si="13"/>
        <v>0</v>
      </c>
      <c r="K167" s="26">
        <f t="shared" si="14"/>
        <v>0</v>
      </c>
    </row>
    <row r="168" spans="1:11" s="6" customFormat="1" ht="22.5">
      <c r="A168" s="8" t="s">
        <v>635</v>
      </c>
      <c r="B168" s="9" t="s">
        <v>636</v>
      </c>
      <c r="C168" s="10">
        <v>1296</v>
      </c>
      <c r="D168" s="13"/>
      <c r="E168" s="26">
        <v>0</v>
      </c>
      <c r="F168" s="26">
        <v>0</v>
      </c>
      <c r="G168" s="26">
        <f t="shared" si="10"/>
        <v>0</v>
      </c>
      <c r="H168" s="26">
        <f t="shared" si="11"/>
        <v>0</v>
      </c>
      <c r="I168" s="26">
        <f t="shared" si="12"/>
        <v>0</v>
      </c>
      <c r="J168" s="26">
        <f t="shared" si="13"/>
        <v>0</v>
      </c>
      <c r="K168" s="26">
        <f t="shared" si="14"/>
        <v>0</v>
      </c>
    </row>
    <row r="169" spans="1:11" s="6" customFormat="1" ht="11.25">
      <c r="A169" s="8" t="s">
        <v>637</v>
      </c>
      <c r="B169" s="9" t="s">
        <v>638</v>
      </c>
      <c r="C169" s="10">
        <v>26232</v>
      </c>
      <c r="D169" s="13"/>
      <c r="E169" s="26">
        <v>0</v>
      </c>
      <c r="F169" s="26">
        <v>0</v>
      </c>
      <c r="G169" s="26">
        <f t="shared" si="10"/>
        <v>0</v>
      </c>
      <c r="H169" s="26">
        <f t="shared" si="11"/>
        <v>0</v>
      </c>
      <c r="I169" s="26">
        <f t="shared" si="12"/>
        <v>0</v>
      </c>
      <c r="J169" s="26">
        <f t="shared" si="13"/>
        <v>0</v>
      </c>
      <c r="K169" s="26">
        <f t="shared" si="14"/>
        <v>0</v>
      </c>
    </row>
    <row r="170" spans="1:11" s="6" customFormat="1" ht="22.5">
      <c r="A170" s="8" t="s">
        <v>639</v>
      </c>
      <c r="B170" s="9" t="s">
        <v>640</v>
      </c>
      <c r="C170" s="10">
        <v>69225</v>
      </c>
      <c r="D170" s="13"/>
      <c r="E170" s="26">
        <v>0</v>
      </c>
      <c r="F170" s="26">
        <v>0</v>
      </c>
      <c r="G170" s="26">
        <f t="shared" si="10"/>
        <v>0</v>
      </c>
      <c r="H170" s="26">
        <f t="shared" si="11"/>
        <v>0</v>
      </c>
      <c r="I170" s="26">
        <f t="shared" si="12"/>
        <v>0</v>
      </c>
      <c r="J170" s="26">
        <f t="shared" si="13"/>
        <v>0</v>
      </c>
      <c r="K170" s="26">
        <f t="shared" si="14"/>
        <v>0</v>
      </c>
    </row>
    <row r="171" spans="1:11" s="6" customFormat="1" ht="22.5">
      <c r="A171" s="8" t="s">
        <v>641</v>
      </c>
      <c r="B171" s="9" t="s">
        <v>642</v>
      </c>
      <c r="C171" s="10">
        <v>16022</v>
      </c>
      <c r="D171" s="13"/>
      <c r="E171" s="26">
        <v>0</v>
      </c>
      <c r="F171" s="26">
        <v>0</v>
      </c>
      <c r="G171" s="26">
        <f t="shared" si="10"/>
        <v>0</v>
      </c>
      <c r="H171" s="26">
        <f t="shared" si="11"/>
        <v>0</v>
      </c>
      <c r="I171" s="26">
        <f t="shared" si="12"/>
        <v>0</v>
      </c>
      <c r="J171" s="26">
        <f t="shared" si="13"/>
        <v>0</v>
      </c>
      <c r="K171" s="26">
        <f t="shared" si="14"/>
        <v>0</v>
      </c>
    </row>
    <row r="172" spans="1:11" s="6" customFormat="1" ht="22.5">
      <c r="A172" s="8" t="s">
        <v>643</v>
      </c>
      <c r="B172" s="9" t="s">
        <v>644</v>
      </c>
      <c r="C172" s="10">
        <v>59364</v>
      </c>
      <c r="D172" s="13"/>
      <c r="E172" s="26">
        <v>0</v>
      </c>
      <c r="F172" s="26">
        <v>0</v>
      </c>
      <c r="G172" s="26">
        <f t="shared" si="10"/>
        <v>0</v>
      </c>
      <c r="H172" s="26">
        <f t="shared" si="11"/>
        <v>0</v>
      </c>
      <c r="I172" s="26">
        <f t="shared" si="12"/>
        <v>0</v>
      </c>
      <c r="J172" s="26">
        <f t="shared" si="13"/>
        <v>0</v>
      </c>
      <c r="K172" s="26">
        <f t="shared" si="14"/>
        <v>0</v>
      </c>
    </row>
    <row r="173" spans="1:11" s="6" customFormat="1" ht="45">
      <c r="A173" s="8" t="s">
        <v>645</v>
      </c>
      <c r="B173" s="9" t="s">
        <v>646</v>
      </c>
      <c r="C173" s="10">
        <v>12792</v>
      </c>
      <c r="D173" s="13"/>
      <c r="E173" s="26">
        <v>0</v>
      </c>
      <c r="F173" s="26">
        <v>0</v>
      </c>
      <c r="G173" s="26">
        <f t="shared" si="10"/>
        <v>0</v>
      </c>
      <c r="H173" s="26">
        <f t="shared" si="11"/>
        <v>0</v>
      </c>
      <c r="I173" s="26">
        <f t="shared" si="12"/>
        <v>0</v>
      </c>
      <c r="J173" s="26">
        <f t="shared" si="13"/>
        <v>0</v>
      </c>
      <c r="K173" s="26">
        <f t="shared" si="14"/>
        <v>0</v>
      </c>
    </row>
    <row r="174" spans="1:11" s="6" customFormat="1" ht="22.5">
      <c r="A174" s="8" t="s">
        <v>647</v>
      </c>
      <c r="B174" s="9" t="s">
        <v>648</v>
      </c>
      <c r="C174" s="10">
        <v>5174</v>
      </c>
      <c r="D174" s="13"/>
      <c r="E174" s="26">
        <v>0</v>
      </c>
      <c r="F174" s="26">
        <v>0</v>
      </c>
      <c r="G174" s="26">
        <f t="shared" si="10"/>
        <v>0</v>
      </c>
      <c r="H174" s="26">
        <f t="shared" si="11"/>
        <v>0</v>
      </c>
      <c r="I174" s="26">
        <f t="shared" si="12"/>
        <v>0</v>
      </c>
      <c r="J174" s="26">
        <f t="shared" si="13"/>
        <v>0</v>
      </c>
      <c r="K174" s="26">
        <f t="shared" si="14"/>
        <v>0</v>
      </c>
    </row>
    <row r="175" spans="1:11" s="6" customFormat="1" ht="11.25">
      <c r="A175" s="8" t="s">
        <v>649</v>
      </c>
      <c r="B175" s="9" t="s">
        <v>650</v>
      </c>
      <c r="C175" s="10">
        <v>42600</v>
      </c>
      <c r="D175" s="13"/>
      <c r="E175" s="26">
        <v>0</v>
      </c>
      <c r="F175" s="26">
        <v>0</v>
      </c>
      <c r="G175" s="26">
        <f t="shared" si="10"/>
        <v>0</v>
      </c>
      <c r="H175" s="26">
        <f t="shared" si="11"/>
        <v>0</v>
      </c>
      <c r="I175" s="26">
        <f t="shared" si="12"/>
        <v>0</v>
      </c>
      <c r="J175" s="26">
        <f t="shared" si="13"/>
        <v>0</v>
      </c>
      <c r="K175" s="26">
        <f t="shared" si="14"/>
        <v>0</v>
      </c>
    </row>
    <row r="176" spans="1:11" s="6" customFormat="1" ht="45">
      <c r="A176" s="8" t="s">
        <v>651</v>
      </c>
      <c r="B176" s="9" t="s">
        <v>652</v>
      </c>
      <c r="C176" s="8">
        <v>24</v>
      </c>
      <c r="D176" s="13"/>
      <c r="E176" s="26">
        <v>0</v>
      </c>
      <c r="F176" s="26">
        <v>0</v>
      </c>
      <c r="G176" s="26">
        <f t="shared" si="10"/>
        <v>0</v>
      </c>
      <c r="H176" s="26">
        <f t="shared" si="11"/>
        <v>0</v>
      </c>
      <c r="I176" s="26">
        <f t="shared" si="12"/>
        <v>0</v>
      </c>
      <c r="J176" s="26">
        <f t="shared" si="13"/>
        <v>0</v>
      </c>
      <c r="K176" s="26">
        <f t="shared" si="14"/>
        <v>0</v>
      </c>
    </row>
    <row r="177" spans="1:11" s="6" customFormat="1" ht="33.75">
      <c r="A177" s="8" t="s">
        <v>653</v>
      </c>
      <c r="B177" s="9" t="s">
        <v>654</v>
      </c>
      <c r="C177" s="10">
        <v>35356</v>
      </c>
      <c r="D177" s="13"/>
      <c r="E177" s="26">
        <v>0</v>
      </c>
      <c r="F177" s="26">
        <v>0</v>
      </c>
      <c r="G177" s="26">
        <f t="shared" si="10"/>
        <v>0</v>
      </c>
      <c r="H177" s="26">
        <f t="shared" si="11"/>
        <v>0</v>
      </c>
      <c r="I177" s="26">
        <f t="shared" si="12"/>
        <v>0</v>
      </c>
      <c r="J177" s="26">
        <f t="shared" si="13"/>
        <v>0</v>
      </c>
      <c r="K177" s="26">
        <f t="shared" si="14"/>
        <v>0</v>
      </c>
    </row>
    <row r="178" spans="1:11" s="6" customFormat="1" ht="22.5">
      <c r="A178" s="8" t="s">
        <v>655</v>
      </c>
      <c r="B178" s="9" t="s">
        <v>656</v>
      </c>
      <c r="C178" s="10">
        <v>132216</v>
      </c>
      <c r="D178" s="13"/>
      <c r="E178" s="26">
        <v>0</v>
      </c>
      <c r="F178" s="26">
        <v>0</v>
      </c>
      <c r="G178" s="26">
        <f t="shared" si="10"/>
        <v>0</v>
      </c>
      <c r="H178" s="26">
        <f t="shared" si="11"/>
        <v>0</v>
      </c>
      <c r="I178" s="26">
        <f t="shared" si="12"/>
        <v>0</v>
      </c>
      <c r="J178" s="26">
        <f t="shared" si="13"/>
        <v>0</v>
      </c>
      <c r="K178" s="26">
        <f t="shared" si="14"/>
        <v>0</v>
      </c>
    </row>
    <row r="179" spans="1:11" s="6" customFormat="1" ht="33.75">
      <c r="A179" s="8" t="s">
        <v>657</v>
      </c>
      <c r="B179" s="9" t="s">
        <v>658</v>
      </c>
      <c r="C179" s="8">
        <v>504</v>
      </c>
      <c r="D179" s="13"/>
      <c r="E179" s="26">
        <v>0</v>
      </c>
      <c r="F179" s="26">
        <v>0</v>
      </c>
      <c r="G179" s="26">
        <f t="shared" si="10"/>
        <v>0</v>
      </c>
      <c r="H179" s="26">
        <f t="shared" si="11"/>
        <v>0</v>
      </c>
      <c r="I179" s="26">
        <f t="shared" si="12"/>
        <v>0</v>
      </c>
      <c r="J179" s="26">
        <f t="shared" si="13"/>
        <v>0</v>
      </c>
      <c r="K179" s="26">
        <f t="shared" si="14"/>
        <v>0</v>
      </c>
    </row>
    <row r="180" spans="1:11" s="6" customFormat="1" ht="33.75">
      <c r="A180" s="8" t="s">
        <v>659</v>
      </c>
      <c r="B180" s="9" t="s">
        <v>0</v>
      </c>
      <c r="C180" s="10">
        <v>4521</v>
      </c>
      <c r="D180" s="13"/>
      <c r="E180" s="26">
        <v>0</v>
      </c>
      <c r="F180" s="26">
        <v>0</v>
      </c>
      <c r="G180" s="26">
        <f t="shared" si="10"/>
        <v>0</v>
      </c>
      <c r="H180" s="26">
        <f t="shared" si="11"/>
        <v>0</v>
      </c>
      <c r="I180" s="26">
        <f t="shared" si="12"/>
        <v>0</v>
      </c>
      <c r="J180" s="26">
        <f t="shared" si="13"/>
        <v>0</v>
      </c>
      <c r="K180" s="26">
        <f t="shared" si="14"/>
        <v>0</v>
      </c>
    </row>
    <row r="181" spans="1:11" s="6" customFormat="1" ht="45">
      <c r="A181" s="8" t="s">
        <v>1</v>
      </c>
      <c r="B181" s="9" t="s">
        <v>2</v>
      </c>
      <c r="C181" s="8">
        <v>9</v>
      </c>
      <c r="D181" s="13"/>
      <c r="E181" s="26">
        <v>0</v>
      </c>
      <c r="F181" s="26">
        <v>0</v>
      </c>
      <c r="G181" s="26">
        <f t="shared" si="10"/>
        <v>0</v>
      </c>
      <c r="H181" s="26">
        <f t="shared" si="11"/>
        <v>0</v>
      </c>
      <c r="I181" s="26">
        <f t="shared" si="12"/>
        <v>0</v>
      </c>
      <c r="J181" s="26">
        <f t="shared" si="13"/>
        <v>0</v>
      </c>
      <c r="K181" s="26">
        <f t="shared" si="14"/>
        <v>0</v>
      </c>
    </row>
    <row r="182" spans="1:11" s="6" customFormat="1" ht="22.5">
      <c r="A182" s="8" t="s">
        <v>3</v>
      </c>
      <c r="B182" s="9" t="s">
        <v>4</v>
      </c>
      <c r="C182" s="8">
        <v>76</v>
      </c>
      <c r="D182" s="13"/>
      <c r="E182" s="26">
        <v>0</v>
      </c>
      <c r="F182" s="26">
        <v>0</v>
      </c>
      <c r="G182" s="26">
        <f t="shared" si="10"/>
        <v>0</v>
      </c>
      <c r="H182" s="26">
        <f t="shared" si="11"/>
        <v>0</v>
      </c>
      <c r="I182" s="26">
        <f t="shared" si="12"/>
        <v>0</v>
      </c>
      <c r="J182" s="26">
        <f t="shared" si="13"/>
        <v>0</v>
      </c>
      <c r="K182" s="26">
        <f t="shared" si="14"/>
        <v>0</v>
      </c>
    </row>
    <row r="183" spans="1:11" s="6" customFormat="1" ht="11.25">
      <c r="A183" s="8" t="s">
        <v>5</v>
      </c>
      <c r="B183" s="9" t="s">
        <v>6</v>
      </c>
      <c r="C183" s="8">
        <v>384</v>
      </c>
      <c r="D183" s="13"/>
      <c r="E183" s="26">
        <v>0</v>
      </c>
      <c r="F183" s="26">
        <v>0</v>
      </c>
      <c r="G183" s="26">
        <f t="shared" si="10"/>
        <v>0</v>
      </c>
      <c r="H183" s="26">
        <f t="shared" si="11"/>
        <v>0</v>
      </c>
      <c r="I183" s="26">
        <f t="shared" si="12"/>
        <v>0</v>
      </c>
      <c r="J183" s="26">
        <f t="shared" si="13"/>
        <v>0</v>
      </c>
      <c r="K183" s="26">
        <f t="shared" si="14"/>
        <v>0</v>
      </c>
    </row>
    <row r="184" spans="1:11" s="6" customFormat="1" ht="45">
      <c r="A184" s="8" t="s">
        <v>7</v>
      </c>
      <c r="B184" s="9" t="s">
        <v>8</v>
      </c>
      <c r="C184" s="8">
        <v>28</v>
      </c>
      <c r="D184" s="13"/>
      <c r="E184" s="26">
        <v>0</v>
      </c>
      <c r="F184" s="26">
        <v>0</v>
      </c>
      <c r="G184" s="26">
        <f t="shared" si="10"/>
        <v>0</v>
      </c>
      <c r="H184" s="26">
        <f t="shared" si="11"/>
        <v>0</v>
      </c>
      <c r="I184" s="26">
        <f t="shared" si="12"/>
        <v>0</v>
      </c>
      <c r="J184" s="26">
        <f t="shared" si="13"/>
        <v>0</v>
      </c>
      <c r="K184" s="26">
        <f t="shared" si="14"/>
        <v>0</v>
      </c>
    </row>
    <row r="185" spans="1:11" s="6" customFormat="1" ht="33.75">
      <c r="A185" s="8" t="s">
        <v>9</v>
      </c>
      <c r="B185" s="9" t="s">
        <v>10</v>
      </c>
      <c r="C185" s="10">
        <v>1152</v>
      </c>
      <c r="D185" s="13"/>
      <c r="E185" s="26">
        <v>0</v>
      </c>
      <c r="F185" s="26">
        <v>0</v>
      </c>
      <c r="G185" s="26">
        <f t="shared" si="10"/>
        <v>0</v>
      </c>
      <c r="H185" s="26">
        <f t="shared" si="11"/>
        <v>0</v>
      </c>
      <c r="I185" s="26">
        <f t="shared" si="12"/>
        <v>0</v>
      </c>
      <c r="J185" s="26">
        <f t="shared" si="13"/>
        <v>0</v>
      </c>
      <c r="K185" s="26">
        <f t="shared" si="14"/>
        <v>0</v>
      </c>
    </row>
    <row r="186" spans="1:11" s="6" customFormat="1" ht="22.5">
      <c r="A186" s="8" t="s">
        <v>11</v>
      </c>
      <c r="B186" s="9" t="s">
        <v>12</v>
      </c>
      <c r="C186" s="10">
        <v>10252</v>
      </c>
      <c r="D186" s="13"/>
      <c r="E186" s="26">
        <v>0</v>
      </c>
      <c r="F186" s="26">
        <v>0</v>
      </c>
      <c r="G186" s="26">
        <f t="shared" si="10"/>
        <v>0</v>
      </c>
      <c r="H186" s="26">
        <f t="shared" si="11"/>
        <v>0</v>
      </c>
      <c r="I186" s="26">
        <f t="shared" si="12"/>
        <v>0</v>
      </c>
      <c r="J186" s="26">
        <f t="shared" si="13"/>
        <v>0</v>
      </c>
      <c r="K186" s="26">
        <f t="shared" si="14"/>
        <v>0</v>
      </c>
    </row>
    <row r="187" spans="1:11" s="6" customFormat="1" ht="22.5">
      <c r="A187" s="8" t="s">
        <v>13</v>
      </c>
      <c r="B187" s="9" t="s">
        <v>14</v>
      </c>
      <c r="C187" s="10">
        <v>7128</v>
      </c>
      <c r="D187" s="13"/>
      <c r="E187" s="26">
        <v>0</v>
      </c>
      <c r="F187" s="26">
        <v>0</v>
      </c>
      <c r="G187" s="26">
        <f t="shared" si="10"/>
        <v>0</v>
      </c>
      <c r="H187" s="26">
        <f t="shared" si="11"/>
        <v>0</v>
      </c>
      <c r="I187" s="26">
        <f t="shared" si="12"/>
        <v>0</v>
      </c>
      <c r="J187" s="26">
        <f t="shared" si="13"/>
        <v>0</v>
      </c>
      <c r="K187" s="26">
        <f t="shared" si="14"/>
        <v>0</v>
      </c>
    </row>
    <row r="188" spans="1:11" s="6" customFormat="1" ht="22.5">
      <c r="A188" s="8" t="s">
        <v>15</v>
      </c>
      <c r="B188" s="9" t="s">
        <v>16</v>
      </c>
      <c r="C188" s="8">
        <v>960</v>
      </c>
      <c r="D188" s="13"/>
      <c r="E188" s="26">
        <v>0</v>
      </c>
      <c r="F188" s="26">
        <v>0</v>
      </c>
      <c r="G188" s="26">
        <f t="shared" si="10"/>
        <v>0</v>
      </c>
      <c r="H188" s="26">
        <f t="shared" si="11"/>
        <v>0</v>
      </c>
      <c r="I188" s="26">
        <f t="shared" si="12"/>
        <v>0</v>
      </c>
      <c r="J188" s="26">
        <f t="shared" si="13"/>
        <v>0</v>
      </c>
      <c r="K188" s="26">
        <f t="shared" si="14"/>
        <v>0</v>
      </c>
    </row>
    <row r="189" spans="1:11" s="6" customFormat="1" ht="22.5">
      <c r="A189" s="8" t="s">
        <v>17</v>
      </c>
      <c r="B189" s="9" t="s">
        <v>18</v>
      </c>
      <c r="C189" s="8">
        <v>172</v>
      </c>
      <c r="D189" s="13"/>
      <c r="E189" s="26">
        <v>0</v>
      </c>
      <c r="F189" s="26">
        <v>0</v>
      </c>
      <c r="G189" s="26">
        <f t="shared" si="10"/>
        <v>0</v>
      </c>
      <c r="H189" s="26">
        <f t="shared" si="11"/>
        <v>0</v>
      </c>
      <c r="I189" s="26">
        <f t="shared" si="12"/>
        <v>0</v>
      </c>
      <c r="J189" s="26">
        <f t="shared" si="13"/>
        <v>0</v>
      </c>
      <c r="K189" s="26">
        <f t="shared" si="14"/>
        <v>0</v>
      </c>
    </row>
    <row r="190" spans="1:11" s="6" customFormat="1" ht="22.5">
      <c r="A190" s="8" t="s">
        <v>19</v>
      </c>
      <c r="B190" s="9" t="s">
        <v>20</v>
      </c>
      <c r="C190" s="8">
        <v>1</v>
      </c>
      <c r="D190" s="13"/>
      <c r="E190" s="26">
        <v>0</v>
      </c>
      <c r="F190" s="26">
        <v>0</v>
      </c>
      <c r="G190" s="26">
        <f t="shared" si="10"/>
        <v>0</v>
      </c>
      <c r="H190" s="26">
        <f t="shared" si="11"/>
        <v>0</v>
      </c>
      <c r="I190" s="26">
        <f t="shared" si="12"/>
        <v>0</v>
      </c>
      <c r="J190" s="26">
        <f t="shared" si="13"/>
        <v>0</v>
      </c>
      <c r="K190" s="26">
        <f t="shared" si="14"/>
        <v>0</v>
      </c>
    </row>
    <row r="191" spans="1:11" s="6" customFormat="1" ht="22.5">
      <c r="A191" s="8" t="s">
        <v>21</v>
      </c>
      <c r="B191" s="9" t="s">
        <v>22</v>
      </c>
      <c r="C191" s="8">
        <v>1</v>
      </c>
      <c r="D191" s="13"/>
      <c r="E191" s="26">
        <v>0</v>
      </c>
      <c r="F191" s="26">
        <v>0</v>
      </c>
      <c r="G191" s="26">
        <f t="shared" si="10"/>
        <v>0</v>
      </c>
      <c r="H191" s="26">
        <f t="shared" si="11"/>
        <v>0</v>
      </c>
      <c r="I191" s="26">
        <f t="shared" si="12"/>
        <v>0</v>
      </c>
      <c r="J191" s="26">
        <f t="shared" si="13"/>
        <v>0</v>
      </c>
      <c r="K191" s="26">
        <f t="shared" si="14"/>
        <v>0</v>
      </c>
    </row>
    <row r="192" spans="1:11" s="6" customFormat="1" ht="22.5">
      <c r="A192" s="8" t="s">
        <v>23</v>
      </c>
      <c r="B192" s="9" t="s">
        <v>24</v>
      </c>
      <c r="C192" s="10">
        <v>10812</v>
      </c>
      <c r="D192" s="13"/>
      <c r="E192" s="26">
        <v>0</v>
      </c>
      <c r="F192" s="26">
        <v>0</v>
      </c>
      <c r="G192" s="26">
        <f t="shared" si="10"/>
        <v>0</v>
      </c>
      <c r="H192" s="26">
        <f t="shared" si="11"/>
        <v>0</v>
      </c>
      <c r="I192" s="26">
        <f t="shared" si="12"/>
        <v>0</v>
      </c>
      <c r="J192" s="26">
        <f t="shared" si="13"/>
        <v>0</v>
      </c>
      <c r="K192" s="26">
        <f t="shared" si="14"/>
        <v>0</v>
      </c>
    </row>
    <row r="193" spans="1:11" s="6" customFormat="1" ht="33.75">
      <c r="A193" s="8" t="s">
        <v>25</v>
      </c>
      <c r="B193" s="9" t="s">
        <v>26</v>
      </c>
      <c r="C193" s="8">
        <v>312</v>
      </c>
      <c r="D193" s="13"/>
      <c r="E193" s="26">
        <v>0</v>
      </c>
      <c r="F193" s="26">
        <v>0</v>
      </c>
      <c r="G193" s="26">
        <f t="shared" si="10"/>
        <v>0</v>
      </c>
      <c r="H193" s="26">
        <f t="shared" si="11"/>
        <v>0</v>
      </c>
      <c r="I193" s="26">
        <f t="shared" si="12"/>
        <v>0</v>
      </c>
      <c r="J193" s="26">
        <f t="shared" si="13"/>
        <v>0</v>
      </c>
      <c r="K193" s="26">
        <f t="shared" si="14"/>
        <v>0</v>
      </c>
    </row>
    <row r="194" spans="1:11" s="6" customFormat="1" ht="33.75">
      <c r="A194" s="8" t="s">
        <v>27</v>
      </c>
      <c r="B194" s="9" t="s">
        <v>28</v>
      </c>
      <c r="C194" s="10">
        <v>1500</v>
      </c>
      <c r="D194" s="13"/>
      <c r="E194" s="26">
        <v>0</v>
      </c>
      <c r="F194" s="26">
        <v>0</v>
      </c>
      <c r="G194" s="26">
        <f t="shared" si="10"/>
        <v>0</v>
      </c>
      <c r="H194" s="26">
        <f t="shared" si="11"/>
        <v>0</v>
      </c>
      <c r="I194" s="26">
        <f t="shared" si="12"/>
        <v>0</v>
      </c>
      <c r="J194" s="26">
        <f t="shared" si="13"/>
        <v>0</v>
      </c>
      <c r="K194" s="26">
        <f t="shared" si="14"/>
        <v>0</v>
      </c>
    </row>
    <row r="195" spans="1:11" s="6" customFormat="1" ht="22.5">
      <c r="A195" s="8" t="s">
        <v>29</v>
      </c>
      <c r="B195" s="9" t="s">
        <v>30</v>
      </c>
      <c r="C195" s="10">
        <v>6504</v>
      </c>
      <c r="D195" s="13"/>
      <c r="E195" s="26">
        <v>0</v>
      </c>
      <c r="F195" s="26">
        <v>0</v>
      </c>
      <c r="G195" s="26">
        <f t="shared" si="10"/>
        <v>0</v>
      </c>
      <c r="H195" s="26">
        <f t="shared" si="11"/>
        <v>0</v>
      </c>
      <c r="I195" s="26">
        <f t="shared" si="12"/>
        <v>0</v>
      </c>
      <c r="J195" s="26">
        <f t="shared" si="13"/>
        <v>0</v>
      </c>
      <c r="K195" s="26">
        <f t="shared" si="14"/>
        <v>0</v>
      </c>
    </row>
    <row r="196" spans="1:11" s="6" customFormat="1" ht="22.5">
      <c r="A196" s="8" t="s">
        <v>31</v>
      </c>
      <c r="B196" s="9" t="s">
        <v>32</v>
      </c>
      <c r="C196" s="8">
        <v>19</v>
      </c>
      <c r="D196" s="13"/>
      <c r="E196" s="26">
        <v>0</v>
      </c>
      <c r="F196" s="26">
        <v>0</v>
      </c>
      <c r="G196" s="26">
        <f t="shared" si="10"/>
        <v>0</v>
      </c>
      <c r="H196" s="26">
        <f t="shared" si="11"/>
        <v>0</v>
      </c>
      <c r="I196" s="26">
        <f t="shared" si="12"/>
        <v>0</v>
      </c>
      <c r="J196" s="26">
        <f t="shared" si="13"/>
        <v>0</v>
      </c>
      <c r="K196" s="26">
        <f t="shared" si="14"/>
        <v>0</v>
      </c>
    </row>
    <row r="197" spans="1:11" s="6" customFormat="1" ht="22.5">
      <c r="A197" s="8" t="s">
        <v>33</v>
      </c>
      <c r="B197" s="9" t="s">
        <v>34</v>
      </c>
      <c r="C197" s="10">
        <v>127689</v>
      </c>
      <c r="D197" s="13"/>
      <c r="E197" s="26">
        <v>0</v>
      </c>
      <c r="F197" s="26">
        <v>0</v>
      </c>
      <c r="G197" s="26">
        <f t="shared" si="10"/>
        <v>0</v>
      </c>
      <c r="H197" s="26">
        <f t="shared" si="11"/>
        <v>0</v>
      </c>
      <c r="I197" s="26">
        <f t="shared" si="12"/>
        <v>0</v>
      </c>
      <c r="J197" s="26">
        <f t="shared" si="13"/>
        <v>0</v>
      </c>
      <c r="K197" s="26">
        <f t="shared" si="14"/>
        <v>0</v>
      </c>
    </row>
    <row r="198" spans="1:11" s="6" customFormat="1" ht="22.5">
      <c r="A198" s="8" t="s">
        <v>35</v>
      </c>
      <c r="B198" s="9" t="s">
        <v>36</v>
      </c>
      <c r="C198" s="10">
        <v>94214</v>
      </c>
      <c r="D198" s="13"/>
      <c r="E198" s="26">
        <v>0</v>
      </c>
      <c r="F198" s="26">
        <v>0</v>
      </c>
      <c r="G198" s="26">
        <f t="shared" si="10"/>
        <v>0</v>
      </c>
      <c r="H198" s="26">
        <f t="shared" si="11"/>
        <v>0</v>
      </c>
      <c r="I198" s="26">
        <f t="shared" si="12"/>
        <v>0</v>
      </c>
      <c r="J198" s="26">
        <f t="shared" si="13"/>
        <v>0</v>
      </c>
      <c r="K198" s="26">
        <f t="shared" si="14"/>
        <v>0</v>
      </c>
    </row>
    <row r="199" spans="1:11" s="6" customFormat="1" ht="11.25">
      <c r="A199" s="8" t="s">
        <v>37</v>
      </c>
      <c r="B199" s="9" t="s">
        <v>38</v>
      </c>
      <c r="C199" s="10">
        <v>36816</v>
      </c>
      <c r="D199" s="13"/>
      <c r="E199" s="26">
        <v>0</v>
      </c>
      <c r="F199" s="26">
        <v>0</v>
      </c>
      <c r="G199" s="26">
        <f t="shared" si="10"/>
        <v>0</v>
      </c>
      <c r="H199" s="26">
        <f t="shared" si="11"/>
        <v>0</v>
      </c>
      <c r="I199" s="26">
        <f t="shared" si="12"/>
        <v>0</v>
      </c>
      <c r="J199" s="26">
        <f t="shared" si="13"/>
        <v>0</v>
      </c>
      <c r="K199" s="26">
        <f t="shared" si="14"/>
        <v>0</v>
      </c>
    </row>
    <row r="200" spans="1:11" s="6" customFormat="1" ht="33.75">
      <c r="A200" s="8" t="s">
        <v>39</v>
      </c>
      <c r="B200" s="9" t="s">
        <v>40</v>
      </c>
      <c r="C200" s="10">
        <v>20918</v>
      </c>
      <c r="D200" s="13"/>
      <c r="E200" s="26">
        <v>0</v>
      </c>
      <c r="F200" s="26">
        <v>0</v>
      </c>
      <c r="G200" s="26">
        <f t="shared" si="10"/>
        <v>0</v>
      </c>
      <c r="H200" s="26">
        <f t="shared" si="11"/>
        <v>0</v>
      </c>
      <c r="I200" s="26">
        <f t="shared" si="12"/>
        <v>0</v>
      </c>
      <c r="J200" s="26">
        <f t="shared" si="13"/>
        <v>0</v>
      </c>
      <c r="K200" s="26">
        <f t="shared" si="14"/>
        <v>0</v>
      </c>
    </row>
    <row r="201" spans="1:11" s="6" customFormat="1" ht="45">
      <c r="A201" s="8" t="s">
        <v>41</v>
      </c>
      <c r="B201" s="9" t="s">
        <v>42</v>
      </c>
      <c r="C201" s="10">
        <v>798508</v>
      </c>
      <c r="D201" s="13"/>
      <c r="E201" s="26">
        <v>0</v>
      </c>
      <c r="F201" s="26">
        <v>0</v>
      </c>
      <c r="G201" s="26">
        <f aca="true" t="shared" si="15" ref="G201:G264">C201*E201</f>
        <v>0</v>
      </c>
      <c r="H201" s="26">
        <f aca="true" t="shared" si="16" ref="H201:H264">F201*1.16</f>
        <v>0</v>
      </c>
      <c r="I201" s="26">
        <f aca="true" t="shared" si="17" ref="I201:I264">C201*H201</f>
        <v>0</v>
      </c>
      <c r="J201" s="26">
        <f aca="true" t="shared" si="18" ref="J201:J264">G201+I201</f>
        <v>0</v>
      </c>
      <c r="K201" s="26">
        <f aca="true" t="shared" si="19" ref="K201:K264">J201*2</f>
        <v>0</v>
      </c>
    </row>
    <row r="202" spans="1:11" s="6" customFormat="1" ht="33.75">
      <c r="A202" s="8" t="s">
        <v>43</v>
      </c>
      <c r="B202" s="9" t="s">
        <v>44</v>
      </c>
      <c r="C202" s="10">
        <v>1525824</v>
      </c>
      <c r="D202" s="13"/>
      <c r="E202" s="26">
        <v>0</v>
      </c>
      <c r="F202" s="26">
        <v>0</v>
      </c>
      <c r="G202" s="26">
        <f t="shared" si="15"/>
        <v>0</v>
      </c>
      <c r="H202" s="26">
        <f t="shared" si="16"/>
        <v>0</v>
      </c>
      <c r="I202" s="26">
        <f t="shared" si="17"/>
        <v>0</v>
      </c>
      <c r="J202" s="26">
        <f t="shared" si="18"/>
        <v>0</v>
      </c>
      <c r="K202" s="26">
        <f t="shared" si="19"/>
        <v>0</v>
      </c>
    </row>
    <row r="203" spans="1:11" s="6" customFormat="1" ht="22.5">
      <c r="A203" s="8" t="s">
        <v>45</v>
      </c>
      <c r="B203" s="9" t="s">
        <v>46</v>
      </c>
      <c r="C203" s="10">
        <v>59040</v>
      </c>
      <c r="D203" s="13"/>
      <c r="E203" s="26">
        <v>0</v>
      </c>
      <c r="F203" s="26">
        <v>0</v>
      </c>
      <c r="G203" s="26">
        <f t="shared" si="15"/>
        <v>0</v>
      </c>
      <c r="H203" s="26">
        <f t="shared" si="16"/>
        <v>0</v>
      </c>
      <c r="I203" s="26">
        <f t="shared" si="17"/>
        <v>0</v>
      </c>
      <c r="J203" s="26">
        <f t="shared" si="18"/>
        <v>0</v>
      </c>
      <c r="K203" s="26">
        <f t="shared" si="19"/>
        <v>0</v>
      </c>
    </row>
    <row r="204" spans="1:11" s="6" customFormat="1" ht="22.5">
      <c r="A204" s="8" t="s">
        <v>47</v>
      </c>
      <c r="B204" s="9" t="s">
        <v>48</v>
      </c>
      <c r="C204" s="10">
        <v>90412</v>
      </c>
      <c r="D204" s="13"/>
      <c r="E204" s="26">
        <v>0</v>
      </c>
      <c r="F204" s="26">
        <v>0</v>
      </c>
      <c r="G204" s="26">
        <f t="shared" si="15"/>
        <v>0</v>
      </c>
      <c r="H204" s="26">
        <f t="shared" si="16"/>
        <v>0</v>
      </c>
      <c r="I204" s="26">
        <f t="shared" si="17"/>
        <v>0</v>
      </c>
      <c r="J204" s="26">
        <f t="shared" si="18"/>
        <v>0</v>
      </c>
      <c r="K204" s="26">
        <f t="shared" si="19"/>
        <v>0</v>
      </c>
    </row>
    <row r="205" spans="1:11" s="6" customFormat="1" ht="33.75">
      <c r="A205" s="8" t="s">
        <v>49</v>
      </c>
      <c r="B205" s="9" t="s">
        <v>50</v>
      </c>
      <c r="C205" s="10">
        <v>36672</v>
      </c>
      <c r="D205" s="13"/>
      <c r="E205" s="26">
        <v>0</v>
      </c>
      <c r="F205" s="26">
        <v>0</v>
      </c>
      <c r="G205" s="26">
        <f t="shared" si="15"/>
        <v>0</v>
      </c>
      <c r="H205" s="26">
        <f t="shared" si="16"/>
        <v>0</v>
      </c>
      <c r="I205" s="26">
        <f t="shared" si="17"/>
        <v>0</v>
      </c>
      <c r="J205" s="26">
        <f t="shared" si="18"/>
        <v>0</v>
      </c>
      <c r="K205" s="26">
        <f t="shared" si="19"/>
        <v>0</v>
      </c>
    </row>
    <row r="206" spans="1:11" s="6" customFormat="1" ht="33.75">
      <c r="A206" s="8" t="s">
        <v>51</v>
      </c>
      <c r="B206" s="9" t="s">
        <v>52</v>
      </c>
      <c r="C206" s="10">
        <v>33158</v>
      </c>
      <c r="D206" s="13"/>
      <c r="E206" s="26">
        <v>0</v>
      </c>
      <c r="F206" s="26">
        <v>0</v>
      </c>
      <c r="G206" s="26">
        <f t="shared" si="15"/>
        <v>0</v>
      </c>
      <c r="H206" s="26">
        <f t="shared" si="16"/>
        <v>0</v>
      </c>
      <c r="I206" s="26">
        <f t="shared" si="17"/>
        <v>0</v>
      </c>
      <c r="J206" s="26">
        <f t="shared" si="18"/>
        <v>0</v>
      </c>
      <c r="K206" s="26">
        <f t="shared" si="19"/>
        <v>0</v>
      </c>
    </row>
    <row r="207" spans="1:11" s="6" customFormat="1" ht="22.5">
      <c r="A207" s="8" t="s">
        <v>53</v>
      </c>
      <c r="B207" s="9" t="s">
        <v>54</v>
      </c>
      <c r="C207" s="10">
        <v>252115</v>
      </c>
      <c r="D207" s="13"/>
      <c r="E207" s="26">
        <v>0</v>
      </c>
      <c r="F207" s="26">
        <v>0</v>
      </c>
      <c r="G207" s="26">
        <f t="shared" si="15"/>
        <v>0</v>
      </c>
      <c r="H207" s="26">
        <f t="shared" si="16"/>
        <v>0</v>
      </c>
      <c r="I207" s="26">
        <f t="shared" si="17"/>
        <v>0</v>
      </c>
      <c r="J207" s="26">
        <f t="shared" si="18"/>
        <v>0</v>
      </c>
      <c r="K207" s="26">
        <f t="shared" si="19"/>
        <v>0</v>
      </c>
    </row>
    <row r="208" spans="1:11" s="6" customFormat="1" ht="22.5">
      <c r="A208" s="8" t="s">
        <v>55</v>
      </c>
      <c r="B208" s="9" t="s">
        <v>56</v>
      </c>
      <c r="C208" s="10">
        <v>133814</v>
      </c>
      <c r="D208" s="13"/>
      <c r="E208" s="26">
        <v>0</v>
      </c>
      <c r="F208" s="26">
        <v>0</v>
      </c>
      <c r="G208" s="26">
        <f t="shared" si="15"/>
        <v>0</v>
      </c>
      <c r="H208" s="26">
        <f t="shared" si="16"/>
        <v>0</v>
      </c>
      <c r="I208" s="26">
        <f t="shared" si="17"/>
        <v>0</v>
      </c>
      <c r="J208" s="26">
        <f t="shared" si="18"/>
        <v>0</v>
      </c>
      <c r="K208" s="26">
        <f t="shared" si="19"/>
        <v>0</v>
      </c>
    </row>
    <row r="209" spans="1:11" s="6" customFormat="1" ht="33.75">
      <c r="A209" s="8" t="s">
        <v>57</v>
      </c>
      <c r="B209" s="9" t="s">
        <v>58</v>
      </c>
      <c r="C209" s="10">
        <v>463420</v>
      </c>
      <c r="D209" s="13"/>
      <c r="E209" s="26">
        <v>0</v>
      </c>
      <c r="F209" s="26">
        <v>0</v>
      </c>
      <c r="G209" s="26">
        <f t="shared" si="15"/>
        <v>0</v>
      </c>
      <c r="H209" s="26">
        <f t="shared" si="16"/>
        <v>0</v>
      </c>
      <c r="I209" s="26">
        <f t="shared" si="17"/>
        <v>0</v>
      </c>
      <c r="J209" s="26">
        <f t="shared" si="18"/>
        <v>0</v>
      </c>
      <c r="K209" s="26">
        <f t="shared" si="19"/>
        <v>0</v>
      </c>
    </row>
    <row r="210" spans="1:11" s="6" customFormat="1" ht="22.5">
      <c r="A210" s="8" t="s">
        <v>59</v>
      </c>
      <c r="B210" s="9" t="s">
        <v>60</v>
      </c>
      <c r="C210" s="10">
        <v>19353</v>
      </c>
      <c r="D210" s="13"/>
      <c r="E210" s="26">
        <v>0</v>
      </c>
      <c r="F210" s="26">
        <v>0</v>
      </c>
      <c r="G210" s="26">
        <f t="shared" si="15"/>
        <v>0</v>
      </c>
      <c r="H210" s="26">
        <f t="shared" si="16"/>
        <v>0</v>
      </c>
      <c r="I210" s="26">
        <f t="shared" si="17"/>
        <v>0</v>
      </c>
      <c r="J210" s="26">
        <f t="shared" si="18"/>
        <v>0</v>
      </c>
      <c r="K210" s="26">
        <f t="shared" si="19"/>
        <v>0</v>
      </c>
    </row>
    <row r="211" spans="1:11" s="6" customFormat="1" ht="22.5">
      <c r="A211" s="8" t="s">
        <v>61</v>
      </c>
      <c r="B211" s="9" t="s">
        <v>62</v>
      </c>
      <c r="C211" s="10">
        <v>282374</v>
      </c>
      <c r="D211" s="13"/>
      <c r="E211" s="26">
        <v>0</v>
      </c>
      <c r="F211" s="26">
        <v>0</v>
      </c>
      <c r="G211" s="26">
        <f t="shared" si="15"/>
        <v>0</v>
      </c>
      <c r="H211" s="26">
        <f t="shared" si="16"/>
        <v>0</v>
      </c>
      <c r="I211" s="26">
        <f t="shared" si="17"/>
        <v>0</v>
      </c>
      <c r="J211" s="26">
        <f t="shared" si="18"/>
        <v>0</v>
      </c>
      <c r="K211" s="26">
        <f t="shared" si="19"/>
        <v>0</v>
      </c>
    </row>
    <row r="212" spans="1:11" s="6" customFormat="1" ht="22.5">
      <c r="A212" s="8" t="s">
        <v>63</v>
      </c>
      <c r="B212" s="9" t="s">
        <v>64</v>
      </c>
      <c r="C212" s="10">
        <v>366259</v>
      </c>
      <c r="D212" s="13"/>
      <c r="E212" s="26">
        <v>0</v>
      </c>
      <c r="F212" s="26">
        <v>0</v>
      </c>
      <c r="G212" s="26">
        <f t="shared" si="15"/>
        <v>0</v>
      </c>
      <c r="H212" s="26">
        <f t="shared" si="16"/>
        <v>0</v>
      </c>
      <c r="I212" s="26">
        <f t="shared" si="17"/>
        <v>0</v>
      </c>
      <c r="J212" s="26">
        <f t="shared" si="18"/>
        <v>0</v>
      </c>
      <c r="K212" s="26">
        <f t="shared" si="19"/>
        <v>0</v>
      </c>
    </row>
    <row r="213" spans="1:11" s="6" customFormat="1" ht="45">
      <c r="A213" s="8" t="s">
        <v>65</v>
      </c>
      <c r="B213" s="9" t="s">
        <v>742</v>
      </c>
      <c r="C213" s="10">
        <v>95616</v>
      </c>
      <c r="D213" s="13"/>
      <c r="E213" s="26">
        <v>0</v>
      </c>
      <c r="F213" s="26">
        <v>0</v>
      </c>
      <c r="G213" s="26">
        <f t="shared" si="15"/>
        <v>0</v>
      </c>
      <c r="H213" s="26">
        <f t="shared" si="16"/>
        <v>0</v>
      </c>
      <c r="I213" s="26">
        <f t="shared" si="17"/>
        <v>0</v>
      </c>
      <c r="J213" s="26">
        <f t="shared" si="18"/>
        <v>0</v>
      </c>
      <c r="K213" s="26">
        <f t="shared" si="19"/>
        <v>0</v>
      </c>
    </row>
    <row r="214" spans="1:11" s="6" customFormat="1" ht="22.5">
      <c r="A214" s="8" t="s">
        <v>743</v>
      </c>
      <c r="B214" s="9" t="s">
        <v>744</v>
      </c>
      <c r="C214" s="10">
        <v>379209</v>
      </c>
      <c r="D214" s="13"/>
      <c r="E214" s="26">
        <v>0</v>
      </c>
      <c r="F214" s="26">
        <v>0</v>
      </c>
      <c r="G214" s="26">
        <f t="shared" si="15"/>
        <v>0</v>
      </c>
      <c r="H214" s="26">
        <f t="shared" si="16"/>
        <v>0</v>
      </c>
      <c r="I214" s="26">
        <f t="shared" si="17"/>
        <v>0</v>
      </c>
      <c r="J214" s="26">
        <f t="shared" si="18"/>
        <v>0</v>
      </c>
      <c r="K214" s="26">
        <f t="shared" si="19"/>
        <v>0</v>
      </c>
    </row>
    <row r="215" spans="1:11" s="6" customFormat="1" ht="33.75">
      <c r="A215" s="8" t="s">
        <v>745</v>
      </c>
      <c r="B215" s="9" t="s">
        <v>746</v>
      </c>
      <c r="C215" s="10">
        <v>11112</v>
      </c>
      <c r="D215" s="13"/>
      <c r="E215" s="26">
        <v>0</v>
      </c>
      <c r="F215" s="26">
        <v>0</v>
      </c>
      <c r="G215" s="26">
        <f t="shared" si="15"/>
        <v>0</v>
      </c>
      <c r="H215" s="26">
        <f t="shared" si="16"/>
        <v>0</v>
      </c>
      <c r="I215" s="26">
        <f t="shared" si="17"/>
        <v>0</v>
      </c>
      <c r="J215" s="26">
        <f t="shared" si="18"/>
        <v>0</v>
      </c>
      <c r="K215" s="26">
        <f t="shared" si="19"/>
        <v>0</v>
      </c>
    </row>
    <row r="216" spans="1:11" s="6" customFormat="1" ht="22.5">
      <c r="A216" s="8" t="s">
        <v>747</v>
      </c>
      <c r="B216" s="9" t="s">
        <v>748</v>
      </c>
      <c r="C216" s="8">
        <v>372</v>
      </c>
      <c r="D216" s="13"/>
      <c r="E216" s="26">
        <v>0</v>
      </c>
      <c r="F216" s="26">
        <v>0</v>
      </c>
      <c r="G216" s="26">
        <f t="shared" si="15"/>
        <v>0</v>
      </c>
      <c r="H216" s="26">
        <f t="shared" si="16"/>
        <v>0</v>
      </c>
      <c r="I216" s="26">
        <f t="shared" si="17"/>
        <v>0</v>
      </c>
      <c r="J216" s="26">
        <f t="shared" si="18"/>
        <v>0</v>
      </c>
      <c r="K216" s="26">
        <f t="shared" si="19"/>
        <v>0</v>
      </c>
    </row>
    <row r="217" spans="1:11" s="6" customFormat="1" ht="22.5">
      <c r="A217" s="8" t="s">
        <v>749</v>
      </c>
      <c r="B217" s="9" t="s">
        <v>750</v>
      </c>
      <c r="C217" s="8">
        <v>96</v>
      </c>
      <c r="D217" s="13"/>
      <c r="E217" s="26">
        <v>0</v>
      </c>
      <c r="F217" s="26">
        <v>0</v>
      </c>
      <c r="G217" s="26">
        <f t="shared" si="15"/>
        <v>0</v>
      </c>
      <c r="H217" s="26">
        <f t="shared" si="16"/>
        <v>0</v>
      </c>
      <c r="I217" s="26">
        <f t="shared" si="17"/>
        <v>0</v>
      </c>
      <c r="J217" s="26">
        <f t="shared" si="18"/>
        <v>0</v>
      </c>
      <c r="K217" s="26">
        <f t="shared" si="19"/>
        <v>0</v>
      </c>
    </row>
    <row r="218" spans="1:11" s="6" customFormat="1" ht="22.5">
      <c r="A218" s="8" t="s">
        <v>751</v>
      </c>
      <c r="B218" s="9" t="s">
        <v>752</v>
      </c>
      <c r="C218" s="10">
        <v>147907</v>
      </c>
      <c r="D218" s="13"/>
      <c r="E218" s="26">
        <v>0</v>
      </c>
      <c r="F218" s="26">
        <v>0</v>
      </c>
      <c r="G218" s="26">
        <f t="shared" si="15"/>
        <v>0</v>
      </c>
      <c r="H218" s="26">
        <f t="shared" si="16"/>
        <v>0</v>
      </c>
      <c r="I218" s="26">
        <f t="shared" si="17"/>
        <v>0</v>
      </c>
      <c r="J218" s="26">
        <f t="shared" si="18"/>
        <v>0</v>
      </c>
      <c r="K218" s="26">
        <f t="shared" si="19"/>
        <v>0</v>
      </c>
    </row>
    <row r="219" spans="1:11" s="6" customFormat="1" ht="22.5">
      <c r="A219" s="8" t="s">
        <v>753</v>
      </c>
      <c r="B219" s="9" t="s">
        <v>754</v>
      </c>
      <c r="C219" s="10">
        <v>6537</v>
      </c>
      <c r="D219" s="13"/>
      <c r="E219" s="26">
        <v>0</v>
      </c>
      <c r="F219" s="26">
        <v>0</v>
      </c>
      <c r="G219" s="26">
        <f t="shared" si="15"/>
        <v>0</v>
      </c>
      <c r="H219" s="26">
        <f t="shared" si="16"/>
        <v>0</v>
      </c>
      <c r="I219" s="26">
        <f t="shared" si="17"/>
        <v>0</v>
      </c>
      <c r="J219" s="26">
        <f t="shared" si="18"/>
        <v>0</v>
      </c>
      <c r="K219" s="26">
        <f t="shared" si="19"/>
        <v>0</v>
      </c>
    </row>
    <row r="220" spans="1:11" s="6" customFormat="1" ht="22.5">
      <c r="A220" s="8" t="s">
        <v>755</v>
      </c>
      <c r="B220" s="9" t="s">
        <v>756</v>
      </c>
      <c r="C220" s="10">
        <v>747820</v>
      </c>
      <c r="D220" s="13"/>
      <c r="E220" s="26">
        <v>0</v>
      </c>
      <c r="F220" s="26">
        <v>0</v>
      </c>
      <c r="G220" s="26">
        <f t="shared" si="15"/>
        <v>0</v>
      </c>
      <c r="H220" s="26">
        <f t="shared" si="16"/>
        <v>0</v>
      </c>
      <c r="I220" s="26">
        <f t="shared" si="17"/>
        <v>0</v>
      </c>
      <c r="J220" s="26">
        <f t="shared" si="18"/>
        <v>0</v>
      </c>
      <c r="K220" s="26">
        <f t="shared" si="19"/>
        <v>0</v>
      </c>
    </row>
    <row r="221" spans="1:11" s="6" customFormat="1" ht="22.5">
      <c r="A221" s="8" t="s">
        <v>757</v>
      </c>
      <c r="B221" s="9" t="s">
        <v>758</v>
      </c>
      <c r="C221" s="10">
        <v>97862</v>
      </c>
      <c r="D221" s="13"/>
      <c r="E221" s="26">
        <v>0</v>
      </c>
      <c r="F221" s="26">
        <v>0</v>
      </c>
      <c r="G221" s="26">
        <f t="shared" si="15"/>
        <v>0</v>
      </c>
      <c r="H221" s="26">
        <f t="shared" si="16"/>
        <v>0</v>
      </c>
      <c r="I221" s="26">
        <f t="shared" si="17"/>
        <v>0</v>
      </c>
      <c r="J221" s="26">
        <f t="shared" si="18"/>
        <v>0</v>
      </c>
      <c r="K221" s="26">
        <f t="shared" si="19"/>
        <v>0</v>
      </c>
    </row>
    <row r="222" spans="1:11" s="6" customFormat="1" ht="22.5">
      <c r="A222" s="8" t="s">
        <v>759</v>
      </c>
      <c r="B222" s="9" t="s">
        <v>760</v>
      </c>
      <c r="C222" s="10">
        <v>26601</v>
      </c>
      <c r="D222" s="13"/>
      <c r="E222" s="26">
        <v>0</v>
      </c>
      <c r="F222" s="26">
        <v>0</v>
      </c>
      <c r="G222" s="26">
        <f t="shared" si="15"/>
        <v>0</v>
      </c>
      <c r="H222" s="26">
        <f t="shared" si="16"/>
        <v>0</v>
      </c>
      <c r="I222" s="26">
        <f t="shared" si="17"/>
        <v>0</v>
      </c>
      <c r="J222" s="26">
        <f t="shared" si="18"/>
        <v>0</v>
      </c>
      <c r="K222" s="26">
        <f t="shared" si="19"/>
        <v>0</v>
      </c>
    </row>
    <row r="223" spans="1:11" s="6" customFormat="1" ht="45">
      <c r="A223" s="8" t="s">
        <v>761</v>
      </c>
      <c r="B223" s="9" t="s">
        <v>762</v>
      </c>
      <c r="C223" s="10">
        <v>38985</v>
      </c>
      <c r="D223" s="13"/>
      <c r="E223" s="26">
        <v>0</v>
      </c>
      <c r="F223" s="26">
        <v>0</v>
      </c>
      <c r="G223" s="26">
        <f t="shared" si="15"/>
        <v>0</v>
      </c>
      <c r="H223" s="26">
        <f t="shared" si="16"/>
        <v>0</v>
      </c>
      <c r="I223" s="26">
        <f t="shared" si="17"/>
        <v>0</v>
      </c>
      <c r="J223" s="26">
        <f t="shared" si="18"/>
        <v>0</v>
      </c>
      <c r="K223" s="26">
        <f t="shared" si="19"/>
        <v>0</v>
      </c>
    </row>
    <row r="224" spans="1:11" s="6" customFormat="1" ht="22.5">
      <c r="A224" s="8" t="s">
        <v>763</v>
      </c>
      <c r="B224" s="9" t="s">
        <v>764</v>
      </c>
      <c r="C224" s="10">
        <v>280924</v>
      </c>
      <c r="D224" s="13"/>
      <c r="E224" s="26">
        <v>0</v>
      </c>
      <c r="F224" s="26">
        <v>0</v>
      </c>
      <c r="G224" s="26">
        <f t="shared" si="15"/>
        <v>0</v>
      </c>
      <c r="H224" s="26">
        <f t="shared" si="16"/>
        <v>0</v>
      </c>
      <c r="I224" s="26">
        <f t="shared" si="17"/>
        <v>0</v>
      </c>
      <c r="J224" s="26">
        <f t="shared" si="18"/>
        <v>0</v>
      </c>
      <c r="K224" s="26">
        <f t="shared" si="19"/>
        <v>0</v>
      </c>
    </row>
    <row r="225" spans="1:11" s="6" customFormat="1" ht="22.5">
      <c r="A225" s="8" t="s">
        <v>765</v>
      </c>
      <c r="B225" s="9" t="s">
        <v>766</v>
      </c>
      <c r="C225" s="10">
        <v>6912</v>
      </c>
      <c r="D225" s="13"/>
      <c r="E225" s="26">
        <v>0</v>
      </c>
      <c r="F225" s="26">
        <v>0</v>
      </c>
      <c r="G225" s="26">
        <f t="shared" si="15"/>
        <v>0</v>
      </c>
      <c r="H225" s="26">
        <f t="shared" si="16"/>
        <v>0</v>
      </c>
      <c r="I225" s="26">
        <f t="shared" si="17"/>
        <v>0</v>
      </c>
      <c r="J225" s="26">
        <f t="shared" si="18"/>
        <v>0</v>
      </c>
      <c r="K225" s="26">
        <f t="shared" si="19"/>
        <v>0</v>
      </c>
    </row>
    <row r="226" spans="1:11" s="6" customFormat="1" ht="22.5">
      <c r="A226" s="8" t="s">
        <v>767</v>
      </c>
      <c r="B226" s="9" t="s">
        <v>768</v>
      </c>
      <c r="C226" s="10">
        <v>5683</v>
      </c>
      <c r="D226" s="13"/>
      <c r="E226" s="26">
        <v>0</v>
      </c>
      <c r="F226" s="26">
        <v>0</v>
      </c>
      <c r="G226" s="26">
        <f t="shared" si="15"/>
        <v>0</v>
      </c>
      <c r="H226" s="26">
        <f t="shared" si="16"/>
        <v>0</v>
      </c>
      <c r="I226" s="26">
        <f t="shared" si="17"/>
        <v>0</v>
      </c>
      <c r="J226" s="26">
        <f t="shared" si="18"/>
        <v>0</v>
      </c>
      <c r="K226" s="26">
        <f t="shared" si="19"/>
        <v>0</v>
      </c>
    </row>
    <row r="227" spans="1:11" s="6" customFormat="1" ht="22.5">
      <c r="A227" s="8" t="s">
        <v>769</v>
      </c>
      <c r="B227" s="9" t="s">
        <v>770</v>
      </c>
      <c r="C227" s="8">
        <v>556</v>
      </c>
      <c r="D227" s="13"/>
      <c r="E227" s="26">
        <v>0</v>
      </c>
      <c r="F227" s="26">
        <v>0</v>
      </c>
      <c r="G227" s="26">
        <f t="shared" si="15"/>
        <v>0</v>
      </c>
      <c r="H227" s="26">
        <f t="shared" si="16"/>
        <v>0</v>
      </c>
      <c r="I227" s="26">
        <f t="shared" si="17"/>
        <v>0</v>
      </c>
      <c r="J227" s="26">
        <f t="shared" si="18"/>
        <v>0</v>
      </c>
      <c r="K227" s="26">
        <f t="shared" si="19"/>
        <v>0</v>
      </c>
    </row>
    <row r="228" spans="1:11" s="6" customFormat="1" ht="22.5">
      <c r="A228" s="8" t="s">
        <v>771</v>
      </c>
      <c r="B228" s="9" t="s">
        <v>772</v>
      </c>
      <c r="C228" s="8">
        <v>259</v>
      </c>
      <c r="D228" s="13"/>
      <c r="E228" s="26">
        <v>0</v>
      </c>
      <c r="F228" s="26">
        <v>0</v>
      </c>
      <c r="G228" s="26">
        <f t="shared" si="15"/>
        <v>0</v>
      </c>
      <c r="H228" s="26">
        <f t="shared" si="16"/>
        <v>0</v>
      </c>
      <c r="I228" s="26">
        <f t="shared" si="17"/>
        <v>0</v>
      </c>
      <c r="J228" s="26">
        <f t="shared" si="18"/>
        <v>0</v>
      </c>
      <c r="K228" s="26">
        <f t="shared" si="19"/>
        <v>0</v>
      </c>
    </row>
    <row r="229" spans="1:11" s="6" customFormat="1" ht="22.5">
      <c r="A229" s="8" t="s">
        <v>773</v>
      </c>
      <c r="B229" s="9" t="s">
        <v>774</v>
      </c>
      <c r="C229" s="10">
        <v>3542</v>
      </c>
      <c r="D229" s="13"/>
      <c r="E229" s="26">
        <v>0</v>
      </c>
      <c r="F229" s="26">
        <v>0</v>
      </c>
      <c r="G229" s="26">
        <f t="shared" si="15"/>
        <v>0</v>
      </c>
      <c r="H229" s="26">
        <f t="shared" si="16"/>
        <v>0</v>
      </c>
      <c r="I229" s="26">
        <f t="shared" si="17"/>
        <v>0</v>
      </c>
      <c r="J229" s="26">
        <f t="shared" si="18"/>
        <v>0</v>
      </c>
      <c r="K229" s="26">
        <f t="shared" si="19"/>
        <v>0</v>
      </c>
    </row>
    <row r="230" spans="1:11" s="6" customFormat="1" ht="22.5">
      <c r="A230" s="8" t="s">
        <v>775</v>
      </c>
      <c r="B230" s="9" t="s">
        <v>776</v>
      </c>
      <c r="C230" s="10">
        <v>1488</v>
      </c>
      <c r="D230" s="13"/>
      <c r="E230" s="26">
        <v>0</v>
      </c>
      <c r="F230" s="26">
        <v>0</v>
      </c>
      <c r="G230" s="26">
        <f t="shared" si="15"/>
        <v>0</v>
      </c>
      <c r="H230" s="26">
        <f t="shared" si="16"/>
        <v>0</v>
      </c>
      <c r="I230" s="26">
        <f t="shared" si="17"/>
        <v>0</v>
      </c>
      <c r="J230" s="26">
        <f t="shared" si="18"/>
        <v>0</v>
      </c>
      <c r="K230" s="26">
        <f t="shared" si="19"/>
        <v>0</v>
      </c>
    </row>
    <row r="231" spans="1:11" s="6" customFormat="1" ht="22.5">
      <c r="A231" s="8" t="s">
        <v>777</v>
      </c>
      <c r="B231" s="9" t="s">
        <v>778</v>
      </c>
      <c r="C231" s="10">
        <v>53340</v>
      </c>
      <c r="D231" s="13"/>
      <c r="E231" s="26">
        <v>0</v>
      </c>
      <c r="F231" s="26">
        <v>0</v>
      </c>
      <c r="G231" s="26">
        <f t="shared" si="15"/>
        <v>0</v>
      </c>
      <c r="H231" s="26">
        <f t="shared" si="16"/>
        <v>0</v>
      </c>
      <c r="I231" s="26">
        <f t="shared" si="17"/>
        <v>0</v>
      </c>
      <c r="J231" s="26">
        <f t="shared" si="18"/>
        <v>0</v>
      </c>
      <c r="K231" s="26">
        <f t="shared" si="19"/>
        <v>0</v>
      </c>
    </row>
    <row r="232" spans="1:11" s="6" customFormat="1" ht="22.5">
      <c r="A232" s="8" t="s">
        <v>779</v>
      </c>
      <c r="B232" s="9" t="s">
        <v>780</v>
      </c>
      <c r="C232" s="10">
        <v>83112</v>
      </c>
      <c r="D232" s="13"/>
      <c r="E232" s="26">
        <v>0</v>
      </c>
      <c r="F232" s="26">
        <v>0</v>
      </c>
      <c r="G232" s="26">
        <f t="shared" si="15"/>
        <v>0</v>
      </c>
      <c r="H232" s="26">
        <f t="shared" si="16"/>
        <v>0</v>
      </c>
      <c r="I232" s="26">
        <f t="shared" si="17"/>
        <v>0</v>
      </c>
      <c r="J232" s="26">
        <f t="shared" si="18"/>
        <v>0</v>
      </c>
      <c r="K232" s="26">
        <f t="shared" si="19"/>
        <v>0</v>
      </c>
    </row>
    <row r="233" spans="1:11" s="6" customFormat="1" ht="22.5">
      <c r="A233" s="8" t="s">
        <v>781</v>
      </c>
      <c r="B233" s="9" t="s">
        <v>782</v>
      </c>
      <c r="C233" s="10">
        <v>3960</v>
      </c>
      <c r="D233" s="13"/>
      <c r="E233" s="26">
        <v>0</v>
      </c>
      <c r="F233" s="26">
        <v>0</v>
      </c>
      <c r="G233" s="26">
        <f t="shared" si="15"/>
        <v>0</v>
      </c>
      <c r="H233" s="26">
        <f t="shared" si="16"/>
        <v>0</v>
      </c>
      <c r="I233" s="26">
        <f t="shared" si="17"/>
        <v>0</v>
      </c>
      <c r="J233" s="26">
        <f t="shared" si="18"/>
        <v>0</v>
      </c>
      <c r="K233" s="26">
        <f t="shared" si="19"/>
        <v>0</v>
      </c>
    </row>
    <row r="234" spans="1:11" s="6" customFormat="1" ht="22.5">
      <c r="A234" s="8" t="s">
        <v>783</v>
      </c>
      <c r="B234" s="9" t="s">
        <v>784</v>
      </c>
      <c r="C234" s="8">
        <v>835</v>
      </c>
      <c r="D234" s="13"/>
      <c r="E234" s="26">
        <v>0</v>
      </c>
      <c r="F234" s="26">
        <v>0</v>
      </c>
      <c r="G234" s="26">
        <f t="shared" si="15"/>
        <v>0</v>
      </c>
      <c r="H234" s="26">
        <f t="shared" si="16"/>
        <v>0</v>
      </c>
      <c r="I234" s="26">
        <f t="shared" si="17"/>
        <v>0</v>
      </c>
      <c r="J234" s="26">
        <f t="shared" si="18"/>
        <v>0</v>
      </c>
      <c r="K234" s="26">
        <f t="shared" si="19"/>
        <v>0</v>
      </c>
    </row>
    <row r="235" spans="1:11" s="6" customFormat="1" ht="22.5">
      <c r="A235" s="8" t="s">
        <v>785</v>
      </c>
      <c r="B235" s="9" t="s">
        <v>786</v>
      </c>
      <c r="C235" s="8">
        <v>864</v>
      </c>
      <c r="D235" s="13"/>
      <c r="E235" s="26">
        <v>0</v>
      </c>
      <c r="F235" s="26">
        <v>0</v>
      </c>
      <c r="G235" s="26">
        <f t="shared" si="15"/>
        <v>0</v>
      </c>
      <c r="H235" s="26">
        <f t="shared" si="16"/>
        <v>0</v>
      </c>
      <c r="I235" s="26">
        <f t="shared" si="17"/>
        <v>0</v>
      </c>
      <c r="J235" s="26">
        <f t="shared" si="18"/>
        <v>0</v>
      </c>
      <c r="K235" s="26">
        <f t="shared" si="19"/>
        <v>0</v>
      </c>
    </row>
    <row r="236" spans="1:11" s="6" customFormat="1" ht="22.5">
      <c r="A236" s="8" t="s">
        <v>787</v>
      </c>
      <c r="B236" s="9" t="s">
        <v>788</v>
      </c>
      <c r="C236" s="8">
        <v>355</v>
      </c>
      <c r="D236" s="13"/>
      <c r="E236" s="26">
        <v>0</v>
      </c>
      <c r="F236" s="26">
        <v>0</v>
      </c>
      <c r="G236" s="26">
        <f t="shared" si="15"/>
        <v>0</v>
      </c>
      <c r="H236" s="26">
        <f t="shared" si="16"/>
        <v>0</v>
      </c>
      <c r="I236" s="26">
        <f t="shared" si="17"/>
        <v>0</v>
      </c>
      <c r="J236" s="26">
        <f t="shared" si="18"/>
        <v>0</v>
      </c>
      <c r="K236" s="26">
        <f t="shared" si="19"/>
        <v>0</v>
      </c>
    </row>
    <row r="237" spans="1:11" s="6" customFormat="1" ht="22.5">
      <c r="A237" s="8" t="s">
        <v>789</v>
      </c>
      <c r="B237" s="9" t="s">
        <v>790</v>
      </c>
      <c r="C237" s="8">
        <v>120</v>
      </c>
      <c r="D237" s="13"/>
      <c r="E237" s="26">
        <v>0</v>
      </c>
      <c r="F237" s="26">
        <v>0</v>
      </c>
      <c r="G237" s="26">
        <f t="shared" si="15"/>
        <v>0</v>
      </c>
      <c r="H237" s="26">
        <f t="shared" si="16"/>
        <v>0</v>
      </c>
      <c r="I237" s="26">
        <f t="shared" si="17"/>
        <v>0</v>
      </c>
      <c r="J237" s="26">
        <f t="shared" si="18"/>
        <v>0</v>
      </c>
      <c r="K237" s="26">
        <f t="shared" si="19"/>
        <v>0</v>
      </c>
    </row>
    <row r="238" spans="1:11" s="6" customFormat="1" ht="11.25">
      <c r="A238" s="8" t="s">
        <v>791</v>
      </c>
      <c r="B238" s="9" t="s">
        <v>792</v>
      </c>
      <c r="C238" s="10">
        <v>7392</v>
      </c>
      <c r="D238" s="13"/>
      <c r="E238" s="26">
        <v>0</v>
      </c>
      <c r="F238" s="26">
        <v>0</v>
      </c>
      <c r="G238" s="26">
        <f t="shared" si="15"/>
        <v>0</v>
      </c>
      <c r="H238" s="26">
        <f t="shared" si="16"/>
        <v>0</v>
      </c>
      <c r="I238" s="26">
        <f t="shared" si="17"/>
        <v>0</v>
      </c>
      <c r="J238" s="26">
        <f t="shared" si="18"/>
        <v>0</v>
      </c>
      <c r="K238" s="26">
        <f t="shared" si="19"/>
        <v>0</v>
      </c>
    </row>
    <row r="239" spans="1:11" ht="11.25">
      <c r="A239" s="8" t="s">
        <v>791</v>
      </c>
      <c r="B239" s="9" t="s">
        <v>792</v>
      </c>
      <c r="C239" s="8">
        <v>278</v>
      </c>
      <c r="D239" s="14"/>
      <c r="E239" s="26">
        <v>0</v>
      </c>
      <c r="F239" s="26">
        <v>0</v>
      </c>
      <c r="G239" s="26">
        <f t="shared" si="15"/>
        <v>0</v>
      </c>
      <c r="H239" s="26">
        <f t="shared" si="16"/>
        <v>0</v>
      </c>
      <c r="I239" s="26">
        <f t="shared" si="17"/>
        <v>0</v>
      </c>
      <c r="J239" s="26">
        <f t="shared" si="18"/>
        <v>0</v>
      </c>
      <c r="K239" s="26">
        <f t="shared" si="19"/>
        <v>0</v>
      </c>
    </row>
    <row r="240" spans="1:11" ht="33.75">
      <c r="A240" s="8" t="s">
        <v>793</v>
      </c>
      <c r="B240" s="9" t="s">
        <v>794</v>
      </c>
      <c r="C240" s="8">
        <v>480</v>
      </c>
      <c r="D240" s="14"/>
      <c r="E240" s="26">
        <v>0</v>
      </c>
      <c r="F240" s="26">
        <v>0</v>
      </c>
      <c r="G240" s="26">
        <f t="shared" si="15"/>
        <v>0</v>
      </c>
      <c r="H240" s="26">
        <f t="shared" si="16"/>
        <v>0</v>
      </c>
      <c r="I240" s="26">
        <f t="shared" si="17"/>
        <v>0</v>
      </c>
      <c r="J240" s="26">
        <f t="shared" si="18"/>
        <v>0</v>
      </c>
      <c r="K240" s="26">
        <f t="shared" si="19"/>
        <v>0</v>
      </c>
    </row>
    <row r="241" spans="1:11" ht="33.75">
      <c r="A241" s="8" t="s">
        <v>795</v>
      </c>
      <c r="B241" s="9" t="s">
        <v>796</v>
      </c>
      <c r="C241" s="8">
        <v>480</v>
      </c>
      <c r="D241" s="14"/>
      <c r="E241" s="26">
        <v>0</v>
      </c>
      <c r="F241" s="26">
        <v>0</v>
      </c>
      <c r="G241" s="26">
        <f t="shared" si="15"/>
        <v>0</v>
      </c>
      <c r="H241" s="26">
        <f t="shared" si="16"/>
        <v>0</v>
      </c>
      <c r="I241" s="26">
        <f t="shared" si="17"/>
        <v>0</v>
      </c>
      <c r="J241" s="26">
        <f t="shared" si="18"/>
        <v>0</v>
      </c>
      <c r="K241" s="26">
        <f t="shared" si="19"/>
        <v>0</v>
      </c>
    </row>
    <row r="242" spans="1:11" ht="22.5">
      <c r="A242" s="8" t="s">
        <v>797</v>
      </c>
      <c r="B242" s="9" t="s">
        <v>798</v>
      </c>
      <c r="C242" s="10">
        <v>11688</v>
      </c>
      <c r="D242" s="14"/>
      <c r="E242" s="26">
        <v>0</v>
      </c>
      <c r="F242" s="26">
        <v>0</v>
      </c>
      <c r="G242" s="26">
        <f t="shared" si="15"/>
        <v>0</v>
      </c>
      <c r="H242" s="26">
        <f t="shared" si="16"/>
        <v>0</v>
      </c>
      <c r="I242" s="26">
        <f t="shared" si="17"/>
        <v>0</v>
      </c>
      <c r="J242" s="26">
        <f t="shared" si="18"/>
        <v>0</v>
      </c>
      <c r="K242" s="26">
        <f t="shared" si="19"/>
        <v>0</v>
      </c>
    </row>
    <row r="243" spans="1:11" ht="22.5">
      <c r="A243" s="8" t="s">
        <v>797</v>
      </c>
      <c r="B243" s="9" t="s">
        <v>798</v>
      </c>
      <c r="C243" s="10">
        <v>19116</v>
      </c>
      <c r="D243" s="14"/>
      <c r="E243" s="26">
        <v>0</v>
      </c>
      <c r="F243" s="26">
        <v>0</v>
      </c>
      <c r="G243" s="26">
        <f t="shared" si="15"/>
        <v>0</v>
      </c>
      <c r="H243" s="26">
        <f t="shared" si="16"/>
        <v>0</v>
      </c>
      <c r="I243" s="26">
        <f t="shared" si="17"/>
        <v>0</v>
      </c>
      <c r="J243" s="26">
        <f t="shared" si="18"/>
        <v>0</v>
      </c>
      <c r="K243" s="26">
        <f t="shared" si="19"/>
        <v>0</v>
      </c>
    </row>
    <row r="244" spans="1:11" ht="22.5">
      <c r="A244" s="8" t="s">
        <v>799</v>
      </c>
      <c r="B244" s="9" t="s">
        <v>800</v>
      </c>
      <c r="C244" s="8">
        <v>36</v>
      </c>
      <c r="D244" s="14"/>
      <c r="E244" s="26">
        <v>0</v>
      </c>
      <c r="F244" s="26">
        <v>0</v>
      </c>
      <c r="G244" s="26">
        <f t="shared" si="15"/>
        <v>0</v>
      </c>
      <c r="H244" s="26">
        <f t="shared" si="16"/>
        <v>0</v>
      </c>
      <c r="I244" s="26">
        <f t="shared" si="17"/>
        <v>0</v>
      </c>
      <c r="J244" s="26">
        <f t="shared" si="18"/>
        <v>0</v>
      </c>
      <c r="K244" s="26">
        <f t="shared" si="19"/>
        <v>0</v>
      </c>
    </row>
    <row r="245" spans="1:11" ht="22.5">
      <c r="A245" s="8" t="s">
        <v>801</v>
      </c>
      <c r="B245" s="9" t="s">
        <v>802</v>
      </c>
      <c r="C245" s="8">
        <v>288</v>
      </c>
      <c r="D245" s="14"/>
      <c r="E245" s="26">
        <v>0</v>
      </c>
      <c r="F245" s="26">
        <v>0</v>
      </c>
      <c r="G245" s="26">
        <f t="shared" si="15"/>
        <v>0</v>
      </c>
      <c r="H245" s="26">
        <f t="shared" si="16"/>
        <v>0</v>
      </c>
      <c r="I245" s="26">
        <f t="shared" si="17"/>
        <v>0</v>
      </c>
      <c r="J245" s="26">
        <f t="shared" si="18"/>
        <v>0</v>
      </c>
      <c r="K245" s="26">
        <f t="shared" si="19"/>
        <v>0</v>
      </c>
    </row>
    <row r="246" spans="1:11" ht="22.5">
      <c r="A246" s="8" t="s">
        <v>803</v>
      </c>
      <c r="B246" s="9" t="s">
        <v>804</v>
      </c>
      <c r="C246" s="8">
        <v>1</v>
      </c>
      <c r="D246" s="14"/>
      <c r="E246" s="26">
        <v>0</v>
      </c>
      <c r="F246" s="26">
        <v>0</v>
      </c>
      <c r="G246" s="26">
        <f t="shared" si="15"/>
        <v>0</v>
      </c>
      <c r="H246" s="26">
        <f t="shared" si="16"/>
        <v>0</v>
      </c>
      <c r="I246" s="26">
        <f t="shared" si="17"/>
        <v>0</v>
      </c>
      <c r="J246" s="26">
        <f t="shared" si="18"/>
        <v>0</v>
      </c>
      <c r="K246" s="26">
        <f t="shared" si="19"/>
        <v>0</v>
      </c>
    </row>
    <row r="247" spans="1:11" ht="22.5">
      <c r="A247" s="8" t="s">
        <v>805</v>
      </c>
      <c r="B247" s="9" t="s">
        <v>806</v>
      </c>
      <c r="C247" s="8">
        <v>1</v>
      </c>
      <c r="D247" s="14"/>
      <c r="E247" s="26">
        <v>0</v>
      </c>
      <c r="F247" s="26">
        <v>0</v>
      </c>
      <c r="G247" s="26">
        <f t="shared" si="15"/>
        <v>0</v>
      </c>
      <c r="H247" s="26">
        <f t="shared" si="16"/>
        <v>0</v>
      </c>
      <c r="I247" s="26">
        <f t="shared" si="17"/>
        <v>0</v>
      </c>
      <c r="J247" s="26">
        <f t="shared" si="18"/>
        <v>0</v>
      </c>
      <c r="K247" s="26">
        <f t="shared" si="19"/>
        <v>0</v>
      </c>
    </row>
    <row r="248" spans="1:11" ht="33.75">
      <c r="A248" s="8" t="s">
        <v>807</v>
      </c>
      <c r="B248" s="9" t="s">
        <v>808</v>
      </c>
      <c r="C248" s="8">
        <v>297</v>
      </c>
      <c r="D248" s="14"/>
      <c r="E248" s="26">
        <v>0</v>
      </c>
      <c r="F248" s="26">
        <v>0</v>
      </c>
      <c r="G248" s="26">
        <f t="shared" si="15"/>
        <v>0</v>
      </c>
      <c r="H248" s="26">
        <f t="shared" si="16"/>
        <v>0</v>
      </c>
      <c r="I248" s="26">
        <f t="shared" si="17"/>
        <v>0</v>
      </c>
      <c r="J248" s="26">
        <f t="shared" si="18"/>
        <v>0</v>
      </c>
      <c r="K248" s="26">
        <f t="shared" si="19"/>
        <v>0</v>
      </c>
    </row>
    <row r="249" spans="1:11" ht="22.5">
      <c r="A249" s="8" t="s">
        <v>809</v>
      </c>
      <c r="B249" s="9" t="s">
        <v>810</v>
      </c>
      <c r="C249" s="10">
        <v>9972</v>
      </c>
      <c r="D249" s="14"/>
      <c r="E249" s="26">
        <v>0</v>
      </c>
      <c r="F249" s="26">
        <v>0</v>
      </c>
      <c r="G249" s="26">
        <f t="shared" si="15"/>
        <v>0</v>
      </c>
      <c r="H249" s="26">
        <f t="shared" si="16"/>
        <v>0</v>
      </c>
      <c r="I249" s="26">
        <f t="shared" si="17"/>
        <v>0</v>
      </c>
      <c r="J249" s="26">
        <f t="shared" si="18"/>
        <v>0</v>
      </c>
      <c r="K249" s="26">
        <f t="shared" si="19"/>
        <v>0</v>
      </c>
    </row>
    <row r="250" spans="1:11" ht="22.5">
      <c r="A250" s="8" t="s">
        <v>811</v>
      </c>
      <c r="B250" s="9" t="s">
        <v>812</v>
      </c>
      <c r="C250" s="10">
        <v>26808</v>
      </c>
      <c r="D250" s="14"/>
      <c r="E250" s="26">
        <v>0</v>
      </c>
      <c r="F250" s="26">
        <v>0</v>
      </c>
      <c r="G250" s="26">
        <f t="shared" si="15"/>
        <v>0</v>
      </c>
      <c r="H250" s="26">
        <f t="shared" si="16"/>
        <v>0</v>
      </c>
      <c r="I250" s="26">
        <f t="shared" si="17"/>
        <v>0</v>
      </c>
      <c r="J250" s="26">
        <f t="shared" si="18"/>
        <v>0</v>
      </c>
      <c r="K250" s="26">
        <f t="shared" si="19"/>
        <v>0</v>
      </c>
    </row>
    <row r="251" spans="1:11" ht="11.25">
      <c r="A251" s="8" t="s">
        <v>813</v>
      </c>
      <c r="B251" s="9" t="s">
        <v>814</v>
      </c>
      <c r="C251" s="8">
        <v>636</v>
      </c>
      <c r="D251" s="14"/>
      <c r="E251" s="26">
        <v>0</v>
      </c>
      <c r="F251" s="26">
        <v>0</v>
      </c>
      <c r="G251" s="26">
        <f t="shared" si="15"/>
        <v>0</v>
      </c>
      <c r="H251" s="26">
        <f t="shared" si="16"/>
        <v>0</v>
      </c>
      <c r="I251" s="26">
        <f t="shared" si="17"/>
        <v>0</v>
      </c>
      <c r="J251" s="26">
        <f t="shared" si="18"/>
        <v>0</v>
      </c>
      <c r="K251" s="26">
        <f t="shared" si="19"/>
        <v>0</v>
      </c>
    </row>
    <row r="252" spans="1:11" ht="22.5">
      <c r="A252" s="8" t="s">
        <v>815</v>
      </c>
      <c r="B252" s="9" t="s">
        <v>816</v>
      </c>
      <c r="C252" s="8">
        <v>384</v>
      </c>
      <c r="D252" s="14"/>
      <c r="E252" s="26">
        <v>0</v>
      </c>
      <c r="F252" s="26">
        <v>0</v>
      </c>
      <c r="G252" s="26">
        <f t="shared" si="15"/>
        <v>0</v>
      </c>
      <c r="H252" s="26">
        <f t="shared" si="16"/>
        <v>0</v>
      </c>
      <c r="I252" s="26">
        <f t="shared" si="17"/>
        <v>0</v>
      </c>
      <c r="J252" s="26">
        <f t="shared" si="18"/>
        <v>0</v>
      </c>
      <c r="K252" s="26">
        <f t="shared" si="19"/>
        <v>0</v>
      </c>
    </row>
    <row r="253" spans="1:11" ht="22.5">
      <c r="A253" s="8" t="s">
        <v>817</v>
      </c>
      <c r="B253" s="9" t="s">
        <v>818</v>
      </c>
      <c r="C253" s="10">
        <v>43891</v>
      </c>
      <c r="D253" s="14"/>
      <c r="E253" s="26">
        <v>0</v>
      </c>
      <c r="F253" s="26">
        <v>0</v>
      </c>
      <c r="G253" s="26">
        <f t="shared" si="15"/>
        <v>0</v>
      </c>
      <c r="H253" s="26">
        <f t="shared" si="16"/>
        <v>0</v>
      </c>
      <c r="I253" s="26">
        <f t="shared" si="17"/>
        <v>0</v>
      </c>
      <c r="J253" s="26">
        <f t="shared" si="18"/>
        <v>0</v>
      </c>
      <c r="K253" s="26">
        <f t="shared" si="19"/>
        <v>0</v>
      </c>
    </row>
    <row r="254" spans="1:11" ht="45">
      <c r="A254" s="8" t="s">
        <v>819</v>
      </c>
      <c r="B254" s="9" t="s">
        <v>820</v>
      </c>
      <c r="C254" s="10">
        <v>190665</v>
      </c>
      <c r="D254" s="14"/>
      <c r="E254" s="26">
        <v>0</v>
      </c>
      <c r="F254" s="26">
        <v>0</v>
      </c>
      <c r="G254" s="26">
        <f t="shared" si="15"/>
        <v>0</v>
      </c>
      <c r="H254" s="26">
        <f t="shared" si="16"/>
        <v>0</v>
      </c>
      <c r="I254" s="26">
        <f t="shared" si="17"/>
        <v>0</v>
      </c>
      <c r="J254" s="26">
        <f t="shared" si="18"/>
        <v>0</v>
      </c>
      <c r="K254" s="26">
        <f t="shared" si="19"/>
        <v>0</v>
      </c>
    </row>
    <row r="255" spans="1:11" ht="22.5">
      <c r="A255" s="8" t="s">
        <v>821</v>
      </c>
      <c r="B255" s="9" t="s">
        <v>141</v>
      </c>
      <c r="C255" s="10">
        <v>185124</v>
      </c>
      <c r="D255" s="14"/>
      <c r="E255" s="26">
        <v>0</v>
      </c>
      <c r="F255" s="26">
        <v>0</v>
      </c>
      <c r="G255" s="26">
        <f t="shared" si="15"/>
        <v>0</v>
      </c>
      <c r="H255" s="26">
        <f t="shared" si="16"/>
        <v>0</v>
      </c>
      <c r="I255" s="26">
        <f t="shared" si="17"/>
        <v>0</v>
      </c>
      <c r="J255" s="26">
        <f t="shared" si="18"/>
        <v>0</v>
      </c>
      <c r="K255" s="26">
        <f t="shared" si="19"/>
        <v>0</v>
      </c>
    </row>
    <row r="256" spans="1:11" ht="33.75">
      <c r="A256" s="8" t="s">
        <v>142</v>
      </c>
      <c r="B256" s="9" t="s">
        <v>143</v>
      </c>
      <c r="C256" s="10">
        <v>110448</v>
      </c>
      <c r="D256" s="14"/>
      <c r="E256" s="26">
        <v>0</v>
      </c>
      <c r="F256" s="26">
        <v>0</v>
      </c>
      <c r="G256" s="26">
        <f t="shared" si="15"/>
        <v>0</v>
      </c>
      <c r="H256" s="26">
        <f t="shared" si="16"/>
        <v>0</v>
      </c>
      <c r="I256" s="26">
        <f t="shared" si="17"/>
        <v>0</v>
      </c>
      <c r="J256" s="26">
        <f t="shared" si="18"/>
        <v>0</v>
      </c>
      <c r="K256" s="26">
        <f t="shared" si="19"/>
        <v>0</v>
      </c>
    </row>
    <row r="257" spans="1:11" ht="45">
      <c r="A257" s="8" t="s">
        <v>144</v>
      </c>
      <c r="B257" s="9" t="s">
        <v>145</v>
      </c>
      <c r="C257" s="10">
        <v>66384</v>
      </c>
      <c r="D257" s="14"/>
      <c r="E257" s="26">
        <v>0</v>
      </c>
      <c r="F257" s="26">
        <v>0</v>
      </c>
      <c r="G257" s="26">
        <f t="shared" si="15"/>
        <v>0</v>
      </c>
      <c r="H257" s="26">
        <f t="shared" si="16"/>
        <v>0</v>
      </c>
      <c r="I257" s="26">
        <f t="shared" si="17"/>
        <v>0</v>
      </c>
      <c r="J257" s="26">
        <f t="shared" si="18"/>
        <v>0</v>
      </c>
      <c r="K257" s="26">
        <f t="shared" si="19"/>
        <v>0</v>
      </c>
    </row>
    <row r="258" spans="1:11" ht="22.5">
      <c r="A258" s="8" t="s">
        <v>146</v>
      </c>
      <c r="B258" s="9" t="s">
        <v>147</v>
      </c>
      <c r="C258" s="10">
        <v>38892</v>
      </c>
      <c r="D258" s="14"/>
      <c r="E258" s="26">
        <v>0</v>
      </c>
      <c r="F258" s="26">
        <v>0</v>
      </c>
      <c r="G258" s="26">
        <f t="shared" si="15"/>
        <v>0</v>
      </c>
      <c r="H258" s="26">
        <f t="shared" si="16"/>
        <v>0</v>
      </c>
      <c r="I258" s="26">
        <f t="shared" si="17"/>
        <v>0</v>
      </c>
      <c r="J258" s="26">
        <f t="shared" si="18"/>
        <v>0</v>
      </c>
      <c r="K258" s="26">
        <f t="shared" si="19"/>
        <v>0</v>
      </c>
    </row>
    <row r="259" spans="1:11" ht="22.5">
      <c r="A259" s="8" t="s">
        <v>148</v>
      </c>
      <c r="B259" s="9" t="s">
        <v>149</v>
      </c>
      <c r="C259" s="10">
        <v>60844</v>
      </c>
      <c r="D259" s="14"/>
      <c r="E259" s="26">
        <v>0</v>
      </c>
      <c r="F259" s="26">
        <v>0</v>
      </c>
      <c r="G259" s="26">
        <f t="shared" si="15"/>
        <v>0</v>
      </c>
      <c r="H259" s="26">
        <f t="shared" si="16"/>
        <v>0</v>
      </c>
      <c r="I259" s="26">
        <f t="shared" si="17"/>
        <v>0</v>
      </c>
      <c r="J259" s="26">
        <f t="shared" si="18"/>
        <v>0</v>
      </c>
      <c r="K259" s="26">
        <f t="shared" si="19"/>
        <v>0</v>
      </c>
    </row>
    <row r="260" spans="1:11" ht="22.5">
      <c r="A260" s="8" t="s">
        <v>150</v>
      </c>
      <c r="B260" s="9" t="s">
        <v>151</v>
      </c>
      <c r="C260" s="10">
        <v>25977</v>
      </c>
      <c r="D260" s="14"/>
      <c r="E260" s="26">
        <v>0</v>
      </c>
      <c r="F260" s="26">
        <v>0</v>
      </c>
      <c r="G260" s="26">
        <f t="shared" si="15"/>
        <v>0</v>
      </c>
      <c r="H260" s="26">
        <f t="shared" si="16"/>
        <v>0</v>
      </c>
      <c r="I260" s="26">
        <f t="shared" si="17"/>
        <v>0</v>
      </c>
      <c r="J260" s="26">
        <f t="shared" si="18"/>
        <v>0</v>
      </c>
      <c r="K260" s="26">
        <f t="shared" si="19"/>
        <v>0</v>
      </c>
    </row>
    <row r="261" spans="1:11" ht="22.5">
      <c r="A261" s="8" t="s">
        <v>152</v>
      </c>
      <c r="B261" s="9" t="s">
        <v>153</v>
      </c>
      <c r="C261" s="10">
        <v>15974</v>
      </c>
      <c r="D261" s="14"/>
      <c r="E261" s="26">
        <v>0</v>
      </c>
      <c r="F261" s="26">
        <v>0</v>
      </c>
      <c r="G261" s="26">
        <f t="shared" si="15"/>
        <v>0</v>
      </c>
      <c r="H261" s="26">
        <f t="shared" si="16"/>
        <v>0</v>
      </c>
      <c r="I261" s="26">
        <f t="shared" si="17"/>
        <v>0</v>
      </c>
      <c r="J261" s="26">
        <f t="shared" si="18"/>
        <v>0</v>
      </c>
      <c r="K261" s="26">
        <f t="shared" si="19"/>
        <v>0</v>
      </c>
    </row>
    <row r="262" spans="1:11" ht="11.25">
      <c r="A262" s="8" t="s">
        <v>154</v>
      </c>
      <c r="B262" s="9" t="s">
        <v>155</v>
      </c>
      <c r="C262" s="10">
        <v>2860</v>
      </c>
      <c r="D262" s="14"/>
      <c r="E262" s="26">
        <v>0</v>
      </c>
      <c r="F262" s="26">
        <v>0</v>
      </c>
      <c r="G262" s="26">
        <f t="shared" si="15"/>
        <v>0</v>
      </c>
      <c r="H262" s="26">
        <f t="shared" si="16"/>
        <v>0</v>
      </c>
      <c r="I262" s="26">
        <f t="shared" si="17"/>
        <v>0</v>
      </c>
      <c r="J262" s="26">
        <f t="shared" si="18"/>
        <v>0</v>
      </c>
      <c r="K262" s="26">
        <f t="shared" si="19"/>
        <v>0</v>
      </c>
    </row>
    <row r="263" spans="1:11" ht="11.25">
      <c r="A263" s="8" t="s">
        <v>156</v>
      </c>
      <c r="B263" s="9" t="s">
        <v>157</v>
      </c>
      <c r="C263" s="10">
        <v>37068</v>
      </c>
      <c r="D263" s="14"/>
      <c r="E263" s="26">
        <v>0</v>
      </c>
      <c r="F263" s="26">
        <v>0</v>
      </c>
      <c r="G263" s="26">
        <f t="shared" si="15"/>
        <v>0</v>
      </c>
      <c r="H263" s="26">
        <f t="shared" si="16"/>
        <v>0</v>
      </c>
      <c r="I263" s="26">
        <f t="shared" si="17"/>
        <v>0</v>
      </c>
      <c r="J263" s="26">
        <f t="shared" si="18"/>
        <v>0</v>
      </c>
      <c r="K263" s="26">
        <f t="shared" si="19"/>
        <v>0</v>
      </c>
    </row>
    <row r="264" spans="1:11" ht="22.5">
      <c r="A264" s="8" t="s">
        <v>158</v>
      </c>
      <c r="B264" s="9" t="s">
        <v>159</v>
      </c>
      <c r="C264" s="10">
        <v>5664</v>
      </c>
      <c r="D264" s="14"/>
      <c r="E264" s="26">
        <v>0</v>
      </c>
      <c r="F264" s="26">
        <v>0</v>
      </c>
      <c r="G264" s="26">
        <f t="shared" si="15"/>
        <v>0</v>
      </c>
      <c r="H264" s="26">
        <f t="shared" si="16"/>
        <v>0</v>
      </c>
      <c r="I264" s="26">
        <f t="shared" si="17"/>
        <v>0</v>
      </c>
      <c r="J264" s="26">
        <f t="shared" si="18"/>
        <v>0</v>
      </c>
      <c r="K264" s="26">
        <f t="shared" si="19"/>
        <v>0</v>
      </c>
    </row>
    <row r="265" spans="1:11" ht="22.5">
      <c r="A265" s="8" t="s">
        <v>160</v>
      </c>
      <c r="B265" s="9" t="s">
        <v>161</v>
      </c>
      <c r="C265" s="10">
        <v>227942</v>
      </c>
      <c r="D265" s="14"/>
      <c r="E265" s="26">
        <v>0</v>
      </c>
      <c r="F265" s="26">
        <v>0</v>
      </c>
      <c r="G265" s="26">
        <f aca="true" t="shared" si="20" ref="G265:G328">C265*E265</f>
        <v>0</v>
      </c>
      <c r="H265" s="26">
        <f aca="true" t="shared" si="21" ref="H265:H328">F265*1.16</f>
        <v>0</v>
      </c>
      <c r="I265" s="26">
        <f aca="true" t="shared" si="22" ref="I265:I328">C265*H265</f>
        <v>0</v>
      </c>
      <c r="J265" s="26">
        <f aca="true" t="shared" si="23" ref="J265:J328">G265+I265</f>
        <v>0</v>
      </c>
      <c r="K265" s="26">
        <f aca="true" t="shared" si="24" ref="K265:K328">J265*2</f>
        <v>0</v>
      </c>
    </row>
    <row r="266" spans="1:11" ht="11.25">
      <c r="A266" s="8" t="s">
        <v>162</v>
      </c>
      <c r="B266" s="9" t="s">
        <v>163</v>
      </c>
      <c r="C266" s="10">
        <v>63734</v>
      </c>
      <c r="D266" s="14"/>
      <c r="E266" s="26">
        <v>0</v>
      </c>
      <c r="F266" s="26">
        <v>0</v>
      </c>
      <c r="G266" s="26">
        <f t="shared" si="20"/>
        <v>0</v>
      </c>
      <c r="H266" s="26">
        <f t="shared" si="21"/>
        <v>0</v>
      </c>
      <c r="I266" s="26">
        <f t="shared" si="22"/>
        <v>0</v>
      </c>
      <c r="J266" s="26">
        <f t="shared" si="23"/>
        <v>0</v>
      </c>
      <c r="K266" s="26">
        <f t="shared" si="24"/>
        <v>0</v>
      </c>
    </row>
    <row r="267" spans="1:11" ht="22.5">
      <c r="A267" s="8" t="s">
        <v>164</v>
      </c>
      <c r="B267" s="9" t="s">
        <v>165</v>
      </c>
      <c r="C267" s="8">
        <v>768</v>
      </c>
      <c r="D267" s="14"/>
      <c r="E267" s="26">
        <v>0</v>
      </c>
      <c r="F267" s="26">
        <v>0</v>
      </c>
      <c r="G267" s="26">
        <f t="shared" si="20"/>
        <v>0</v>
      </c>
      <c r="H267" s="26">
        <f t="shared" si="21"/>
        <v>0</v>
      </c>
      <c r="I267" s="26">
        <f t="shared" si="22"/>
        <v>0</v>
      </c>
      <c r="J267" s="26">
        <f t="shared" si="23"/>
        <v>0</v>
      </c>
      <c r="K267" s="26">
        <f t="shared" si="24"/>
        <v>0</v>
      </c>
    </row>
    <row r="268" spans="1:11" ht="11.25">
      <c r="A268" s="8" t="s">
        <v>166</v>
      </c>
      <c r="B268" s="9" t="s">
        <v>167</v>
      </c>
      <c r="C268" s="10">
        <v>13944</v>
      </c>
      <c r="D268" s="14"/>
      <c r="E268" s="26">
        <v>0</v>
      </c>
      <c r="F268" s="26">
        <v>0</v>
      </c>
      <c r="G268" s="26">
        <f t="shared" si="20"/>
        <v>0</v>
      </c>
      <c r="H268" s="26">
        <f t="shared" si="21"/>
        <v>0</v>
      </c>
      <c r="I268" s="26">
        <f t="shared" si="22"/>
        <v>0</v>
      </c>
      <c r="J268" s="26">
        <f t="shared" si="23"/>
        <v>0</v>
      </c>
      <c r="K268" s="26">
        <f t="shared" si="24"/>
        <v>0</v>
      </c>
    </row>
    <row r="269" spans="1:11" ht="33.75">
      <c r="A269" s="8" t="s">
        <v>168</v>
      </c>
      <c r="B269" s="9" t="s">
        <v>169</v>
      </c>
      <c r="C269" s="10">
        <v>18420</v>
      </c>
      <c r="D269" s="14"/>
      <c r="E269" s="26">
        <v>0</v>
      </c>
      <c r="F269" s="26">
        <v>0</v>
      </c>
      <c r="G269" s="26">
        <f t="shared" si="20"/>
        <v>0</v>
      </c>
      <c r="H269" s="26">
        <f t="shared" si="21"/>
        <v>0</v>
      </c>
      <c r="I269" s="26">
        <f t="shared" si="22"/>
        <v>0</v>
      </c>
      <c r="J269" s="26">
        <f t="shared" si="23"/>
        <v>0</v>
      </c>
      <c r="K269" s="26">
        <f t="shared" si="24"/>
        <v>0</v>
      </c>
    </row>
    <row r="270" spans="1:11" ht="45">
      <c r="A270" s="8" t="s">
        <v>170</v>
      </c>
      <c r="B270" s="9" t="s">
        <v>171</v>
      </c>
      <c r="C270" s="8">
        <v>528</v>
      </c>
      <c r="D270" s="14"/>
      <c r="E270" s="26">
        <v>0</v>
      </c>
      <c r="F270" s="26">
        <v>0</v>
      </c>
      <c r="G270" s="26">
        <f t="shared" si="20"/>
        <v>0</v>
      </c>
      <c r="H270" s="26">
        <f t="shared" si="21"/>
        <v>0</v>
      </c>
      <c r="I270" s="26">
        <f t="shared" si="22"/>
        <v>0</v>
      </c>
      <c r="J270" s="26">
        <f t="shared" si="23"/>
        <v>0</v>
      </c>
      <c r="K270" s="26">
        <f t="shared" si="24"/>
        <v>0</v>
      </c>
    </row>
    <row r="271" spans="1:11" ht="22.5">
      <c r="A271" s="8" t="s">
        <v>172</v>
      </c>
      <c r="B271" s="9" t="s">
        <v>173</v>
      </c>
      <c r="C271" s="10">
        <v>17212</v>
      </c>
      <c r="D271" s="14"/>
      <c r="E271" s="26">
        <v>0</v>
      </c>
      <c r="F271" s="26">
        <v>0</v>
      </c>
      <c r="G271" s="26">
        <f t="shared" si="20"/>
        <v>0</v>
      </c>
      <c r="H271" s="26">
        <f t="shared" si="21"/>
        <v>0</v>
      </c>
      <c r="I271" s="26">
        <f t="shared" si="22"/>
        <v>0</v>
      </c>
      <c r="J271" s="26">
        <f t="shared" si="23"/>
        <v>0</v>
      </c>
      <c r="K271" s="26">
        <f t="shared" si="24"/>
        <v>0</v>
      </c>
    </row>
    <row r="272" spans="1:11" ht="22.5">
      <c r="A272" s="8" t="s">
        <v>174</v>
      </c>
      <c r="B272" s="9" t="s">
        <v>175</v>
      </c>
      <c r="C272" s="8">
        <v>576</v>
      </c>
      <c r="D272" s="14"/>
      <c r="E272" s="26">
        <v>0</v>
      </c>
      <c r="F272" s="26">
        <v>0</v>
      </c>
      <c r="G272" s="26">
        <f t="shared" si="20"/>
        <v>0</v>
      </c>
      <c r="H272" s="26">
        <f t="shared" si="21"/>
        <v>0</v>
      </c>
      <c r="I272" s="26">
        <f t="shared" si="22"/>
        <v>0</v>
      </c>
      <c r="J272" s="26">
        <f t="shared" si="23"/>
        <v>0</v>
      </c>
      <c r="K272" s="26">
        <f t="shared" si="24"/>
        <v>0</v>
      </c>
    </row>
    <row r="273" spans="1:11" ht="45">
      <c r="A273" s="8" t="s">
        <v>176</v>
      </c>
      <c r="B273" s="9" t="s">
        <v>177</v>
      </c>
      <c r="C273" s="10">
        <v>12624</v>
      </c>
      <c r="D273" s="14"/>
      <c r="E273" s="26">
        <v>0</v>
      </c>
      <c r="F273" s="26">
        <v>0</v>
      </c>
      <c r="G273" s="26">
        <f t="shared" si="20"/>
        <v>0</v>
      </c>
      <c r="H273" s="26">
        <f t="shared" si="21"/>
        <v>0</v>
      </c>
      <c r="I273" s="26">
        <f t="shared" si="22"/>
        <v>0</v>
      </c>
      <c r="J273" s="26">
        <f t="shared" si="23"/>
        <v>0</v>
      </c>
      <c r="K273" s="26">
        <f t="shared" si="24"/>
        <v>0</v>
      </c>
    </row>
    <row r="274" spans="1:11" ht="22.5">
      <c r="A274" s="8" t="s">
        <v>178</v>
      </c>
      <c r="B274" s="9" t="s">
        <v>179</v>
      </c>
      <c r="C274" s="8">
        <v>1</v>
      </c>
      <c r="D274" s="14"/>
      <c r="E274" s="26">
        <v>0</v>
      </c>
      <c r="F274" s="26">
        <v>0</v>
      </c>
      <c r="G274" s="26">
        <f t="shared" si="20"/>
        <v>0</v>
      </c>
      <c r="H274" s="26">
        <f t="shared" si="21"/>
        <v>0</v>
      </c>
      <c r="I274" s="26">
        <f t="shared" si="22"/>
        <v>0</v>
      </c>
      <c r="J274" s="26">
        <f t="shared" si="23"/>
        <v>0</v>
      </c>
      <c r="K274" s="26">
        <f t="shared" si="24"/>
        <v>0</v>
      </c>
    </row>
    <row r="275" spans="1:11" ht="22.5">
      <c r="A275" s="8" t="s">
        <v>180</v>
      </c>
      <c r="B275" s="9" t="s">
        <v>181</v>
      </c>
      <c r="C275" s="10">
        <v>10764</v>
      </c>
      <c r="D275" s="14"/>
      <c r="E275" s="26">
        <v>0</v>
      </c>
      <c r="F275" s="26">
        <v>0</v>
      </c>
      <c r="G275" s="26">
        <f t="shared" si="20"/>
        <v>0</v>
      </c>
      <c r="H275" s="26">
        <f t="shared" si="21"/>
        <v>0</v>
      </c>
      <c r="I275" s="26">
        <f t="shared" si="22"/>
        <v>0</v>
      </c>
      <c r="J275" s="26">
        <f t="shared" si="23"/>
        <v>0</v>
      </c>
      <c r="K275" s="26">
        <f t="shared" si="24"/>
        <v>0</v>
      </c>
    </row>
    <row r="276" spans="1:11" ht="45">
      <c r="A276" s="8" t="s">
        <v>182</v>
      </c>
      <c r="B276" s="9" t="s">
        <v>183</v>
      </c>
      <c r="C276" s="8">
        <v>288</v>
      </c>
      <c r="D276" s="14"/>
      <c r="E276" s="26">
        <v>0</v>
      </c>
      <c r="F276" s="26">
        <v>0</v>
      </c>
      <c r="G276" s="26">
        <f t="shared" si="20"/>
        <v>0</v>
      </c>
      <c r="H276" s="26">
        <f t="shared" si="21"/>
        <v>0</v>
      </c>
      <c r="I276" s="26">
        <f t="shared" si="22"/>
        <v>0</v>
      </c>
      <c r="J276" s="26">
        <f t="shared" si="23"/>
        <v>0</v>
      </c>
      <c r="K276" s="26">
        <f t="shared" si="24"/>
        <v>0</v>
      </c>
    </row>
    <row r="277" spans="1:11" ht="22.5">
      <c r="A277" s="8" t="s">
        <v>184</v>
      </c>
      <c r="B277" s="9" t="s">
        <v>185</v>
      </c>
      <c r="C277" s="8">
        <v>28</v>
      </c>
      <c r="D277" s="14"/>
      <c r="E277" s="26">
        <v>0</v>
      </c>
      <c r="F277" s="26">
        <v>0</v>
      </c>
      <c r="G277" s="26">
        <f t="shared" si="20"/>
        <v>0</v>
      </c>
      <c r="H277" s="26">
        <f t="shared" si="21"/>
        <v>0</v>
      </c>
      <c r="I277" s="26">
        <f t="shared" si="22"/>
        <v>0</v>
      </c>
      <c r="J277" s="26">
        <f t="shared" si="23"/>
        <v>0</v>
      </c>
      <c r="K277" s="26">
        <f t="shared" si="24"/>
        <v>0</v>
      </c>
    </row>
    <row r="278" spans="1:11" ht="45">
      <c r="A278" s="8" t="s">
        <v>186</v>
      </c>
      <c r="B278" s="9" t="s">
        <v>187</v>
      </c>
      <c r="C278" s="10">
        <v>1987</v>
      </c>
      <c r="D278" s="14"/>
      <c r="E278" s="26">
        <v>0</v>
      </c>
      <c r="F278" s="26">
        <v>0</v>
      </c>
      <c r="G278" s="26">
        <f t="shared" si="20"/>
        <v>0</v>
      </c>
      <c r="H278" s="26">
        <f t="shared" si="21"/>
        <v>0</v>
      </c>
      <c r="I278" s="26">
        <f t="shared" si="22"/>
        <v>0</v>
      </c>
      <c r="J278" s="26">
        <f t="shared" si="23"/>
        <v>0</v>
      </c>
      <c r="K278" s="26">
        <f t="shared" si="24"/>
        <v>0</v>
      </c>
    </row>
    <row r="279" spans="1:11" ht="22.5">
      <c r="A279" s="8" t="s">
        <v>188</v>
      </c>
      <c r="B279" s="9" t="s">
        <v>189</v>
      </c>
      <c r="C279" s="8">
        <v>540</v>
      </c>
      <c r="D279" s="14"/>
      <c r="E279" s="26">
        <v>0</v>
      </c>
      <c r="F279" s="26">
        <v>0</v>
      </c>
      <c r="G279" s="26">
        <f t="shared" si="20"/>
        <v>0</v>
      </c>
      <c r="H279" s="26">
        <f t="shared" si="21"/>
        <v>0</v>
      </c>
      <c r="I279" s="26">
        <f t="shared" si="22"/>
        <v>0</v>
      </c>
      <c r="J279" s="26">
        <f t="shared" si="23"/>
        <v>0</v>
      </c>
      <c r="K279" s="26">
        <f t="shared" si="24"/>
        <v>0</v>
      </c>
    </row>
    <row r="280" spans="1:11" ht="22.5">
      <c r="A280" s="8" t="s">
        <v>190</v>
      </c>
      <c r="B280" s="9" t="s">
        <v>191</v>
      </c>
      <c r="C280" s="8">
        <v>732</v>
      </c>
      <c r="D280" s="14"/>
      <c r="E280" s="26">
        <v>0</v>
      </c>
      <c r="F280" s="26">
        <v>0</v>
      </c>
      <c r="G280" s="26">
        <f t="shared" si="20"/>
        <v>0</v>
      </c>
      <c r="H280" s="26">
        <f t="shared" si="21"/>
        <v>0</v>
      </c>
      <c r="I280" s="26">
        <f t="shared" si="22"/>
        <v>0</v>
      </c>
      <c r="J280" s="26">
        <f t="shared" si="23"/>
        <v>0</v>
      </c>
      <c r="K280" s="26">
        <f t="shared" si="24"/>
        <v>0</v>
      </c>
    </row>
    <row r="281" spans="1:11" ht="22.5">
      <c r="A281" s="8" t="s">
        <v>192</v>
      </c>
      <c r="B281" s="9" t="s">
        <v>193</v>
      </c>
      <c r="C281" s="10">
        <v>6780</v>
      </c>
      <c r="D281" s="14"/>
      <c r="E281" s="26">
        <v>0</v>
      </c>
      <c r="F281" s="26">
        <v>0</v>
      </c>
      <c r="G281" s="26">
        <f t="shared" si="20"/>
        <v>0</v>
      </c>
      <c r="H281" s="26">
        <f t="shared" si="21"/>
        <v>0</v>
      </c>
      <c r="I281" s="26">
        <f t="shared" si="22"/>
        <v>0</v>
      </c>
      <c r="J281" s="26">
        <f t="shared" si="23"/>
        <v>0</v>
      </c>
      <c r="K281" s="26">
        <f t="shared" si="24"/>
        <v>0</v>
      </c>
    </row>
    <row r="282" spans="1:11" ht="22.5">
      <c r="A282" s="8" t="s">
        <v>194</v>
      </c>
      <c r="B282" s="9" t="s">
        <v>195</v>
      </c>
      <c r="C282" s="8">
        <v>28</v>
      </c>
      <c r="D282" s="14"/>
      <c r="E282" s="26">
        <v>0</v>
      </c>
      <c r="F282" s="26">
        <v>0</v>
      </c>
      <c r="G282" s="26">
        <f t="shared" si="20"/>
        <v>0</v>
      </c>
      <c r="H282" s="26">
        <f t="shared" si="21"/>
        <v>0</v>
      </c>
      <c r="I282" s="26">
        <f t="shared" si="22"/>
        <v>0</v>
      </c>
      <c r="J282" s="26">
        <f t="shared" si="23"/>
        <v>0</v>
      </c>
      <c r="K282" s="26">
        <f t="shared" si="24"/>
        <v>0</v>
      </c>
    </row>
    <row r="283" spans="1:11" ht="33.75">
      <c r="A283" s="8" t="s">
        <v>196</v>
      </c>
      <c r="B283" s="9" t="s">
        <v>197</v>
      </c>
      <c r="C283" s="10">
        <v>3984</v>
      </c>
      <c r="D283" s="14"/>
      <c r="E283" s="26">
        <v>0</v>
      </c>
      <c r="F283" s="26">
        <v>0</v>
      </c>
      <c r="G283" s="26">
        <f t="shared" si="20"/>
        <v>0</v>
      </c>
      <c r="H283" s="26">
        <f t="shared" si="21"/>
        <v>0</v>
      </c>
      <c r="I283" s="26">
        <f t="shared" si="22"/>
        <v>0</v>
      </c>
      <c r="J283" s="26">
        <f t="shared" si="23"/>
        <v>0</v>
      </c>
      <c r="K283" s="26">
        <f t="shared" si="24"/>
        <v>0</v>
      </c>
    </row>
    <row r="284" spans="1:11" ht="22.5">
      <c r="A284" s="8" t="s">
        <v>198</v>
      </c>
      <c r="B284" s="9" t="s">
        <v>199</v>
      </c>
      <c r="C284" s="10">
        <v>5928</v>
      </c>
      <c r="D284" s="14"/>
      <c r="E284" s="26">
        <v>0</v>
      </c>
      <c r="F284" s="26">
        <v>0</v>
      </c>
      <c r="G284" s="26">
        <f t="shared" si="20"/>
        <v>0</v>
      </c>
      <c r="H284" s="26">
        <f t="shared" si="21"/>
        <v>0</v>
      </c>
      <c r="I284" s="26">
        <f t="shared" si="22"/>
        <v>0</v>
      </c>
      <c r="J284" s="26">
        <f t="shared" si="23"/>
        <v>0</v>
      </c>
      <c r="K284" s="26">
        <f t="shared" si="24"/>
        <v>0</v>
      </c>
    </row>
    <row r="285" spans="1:11" ht="33.75">
      <c r="A285" s="8" t="s">
        <v>200</v>
      </c>
      <c r="B285" s="9" t="s">
        <v>201</v>
      </c>
      <c r="C285" s="10">
        <v>10356</v>
      </c>
      <c r="D285" s="14"/>
      <c r="E285" s="26">
        <v>0</v>
      </c>
      <c r="F285" s="26">
        <v>0</v>
      </c>
      <c r="G285" s="26">
        <f t="shared" si="20"/>
        <v>0</v>
      </c>
      <c r="H285" s="26">
        <f t="shared" si="21"/>
        <v>0</v>
      </c>
      <c r="I285" s="26">
        <f t="shared" si="22"/>
        <v>0</v>
      </c>
      <c r="J285" s="26">
        <f t="shared" si="23"/>
        <v>0</v>
      </c>
      <c r="K285" s="26">
        <f t="shared" si="24"/>
        <v>0</v>
      </c>
    </row>
    <row r="286" spans="1:11" ht="11.25">
      <c r="A286" s="8" t="s">
        <v>202</v>
      </c>
      <c r="B286" s="9" t="s">
        <v>203</v>
      </c>
      <c r="C286" s="10">
        <v>2380</v>
      </c>
      <c r="D286" s="14"/>
      <c r="E286" s="26">
        <v>0</v>
      </c>
      <c r="F286" s="26">
        <v>0</v>
      </c>
      <c r="G286" s="26">
        <f t="shared" si="20"/>
        <v>0</v>
      </c>
      <c r="H286" s="26">
        <f t="shared" si="21"/>
        <v>0</v>
      </c>
      <c r="I286" s="26">
        <f t="shared" si="22"/>
        <v>0</v>
      </c>
      <c r="J286" s="26">
        <f t="shared" si="23"/>
        <v>0</v>
      </c>
      <c r="K286" s="26">
        <f t="shared" si="24"/>
        <v>0</v>
      </c>
    </row>
    <row r="287" spans="1:11" ht="22.5">
      <c r="A287" s="8" t="s">
        <v>204</v>
      </c>
      <c r="B287" s="9" t="s">
        <v>205</v>
      </c>
      <c r="C287" s="10">
        <v>2064</v>
      </c>
      <c r="D287" s="14"/>
      <c r="E287" s="26">
        <v>0</v>
      </c>
      <c r="F287" s="26">
        <v>0</v>
      </c>
      <c r="G287" s="26">
        <f t="shared" si="20"/>
        <v>0</v>
      </c>
      <c r="H287" s="26">
        <f t="shared" si="21"/>
        <v>0</v>
      </c>
      <c r="I287" s="26">
        <f t="shared" si="22"/>
        <v>0</v>
      </c>
      <c r="J287" s="26">
        <f t="shared" si="23"/>
        <v>0</v>
      </c>
      <c r="K287" s="26">
        <f t="shared" si="24"/>
        <v>0</v>
      </c>
    </row>
    <row r="288" spans="1:11" ht="11.25">
      <c r="A288" s="8" t="s">
        <v>206</v>
      </c>
      <c r="B288" s="9" t="s">
        <v>207</v>
      </c>
      <c r="C288" s="8">
        <v>1</v>
      </c>
      <c r="D288" s="14"/>
      <c r="E288" s="26">
        <v>0</v>
      </c>
      <c r="F288" s="26">
        <v>0</v>
      </c>
      <c r="G288" s="26">
        <f t="shared" si="20"/>
        <v>0</v>
      </c>
      <c r="H288" s="26">
        <f t="shared" si="21"/>
        <v>0</v>
      </c>
      <c r="I288" s="26">
        <f t="shared" si="22"/>
        <v>0</v>
      </c>
      <c r="J288" s="26">
        <f t="shared" si="23"/>
        <v>0</v>
      </c>
      <c r="K288" s="26">
        <f t="shared" si="24"/>
        <v>0</v>
      </c>
    </row>
    <row r="289" spans="1:11" ht="22.5">
      <c r="A289" s="8" t="s">
        <v>208</v>
      </c>
      <c r="B289" s="9" t="s">
        <v>209</v>
      </c>
      <c r="C289" s="10">
        <v>2332</v>
      </c>
      <c r="D289" s="14"/>
      <c r="E289" s="26">
        <v>0</v>
      </c>
      <c r="F289" s="26">
        <v>0</v>
      </c>
      <c r="G289" s="26">
        <f t="shared" si="20"/>
        <v>0</v>
      </c>
      <c r="H289" s="26">
        <f t="shared" si="21"/>
        <v>0</v>
      </c>
      <c r="I289" s="26">
        <f t="shared" si="22"/>
        <v>0</v>
      </c>
      <c r="J289" s="26">
        <f t="shared" si="23"/>
        <v>0</v>
      </c>
      <c r="K289" s="26">
        <f t="shared" si="24"/>
        <v>0</v>
      </c>
    </row>
    <row r="290" spans="1:11" ht="22.5">
      <c r="A290" s="8" t="s">
        <v>210</v>
      </c>
      <c r="B290" s="9" t="s">
        <v>211</v>
      </c>
      <c r="C290" s="8">
        <v>444</v>
      </c>
      <c r="D290" s="14"/>
      <c r="E290" s="26">
        <v>0</v>
      </c>
      <c r="F290" s="26">
        <v>0</v>
      </c>
      <c r="G290" s="26">
        <f t="shared" si="20"/>
        <v>0</v>
      </c>
      <c r="H290" s="26">
        <f t="shared" si="21"/>
        <v>0</v>
      </c>
      <c r="I290" s="26">
        <f t="shared" si="22"/>
        <v>0</v>
      </c>
      <c r="J290" s="26">
        <f t="shared" si="23"/>
        <v>0</v>
      </c>
      <c r="K290" s="26">
        <f t="shared" si="24"/>
        <v>0</v>
      </c>
    </row>
    <row r="291" spans="1:11" ht="22.5">
      <c r="A291" s="8" t="s">
        <v>212</v>
      </c>
      <c r="B291" s="9" t="s">
        <v>213</v>
      </c>
      <c r="C291" s="10">
        <v>99321</v>
      </c>
      <c r="D291" s="14"/>
      <c r="E291" s="26">
        <v>0</v>
      </c>
      <c r="F291" s="26">
        <v>0</v>
      </c>
      <c r="G291" s="26">
        <f t="shared" si="20"/>
        <v>0</v>
      </c>
      <c r="H291" s="26">
        <f t="shared" si="21"/>
        <v>0</v>
      </c>
      <c r="I291" s="26">
        <f t="shared" si="22"/>
        <v>0</v>
      </c>
      <c r="J291" s="26">
        <f t="shared" si="23"/>
        <v>0</v>
      </c>
      <c r="K291" s="26">
        <f t="shared" si="24"/>
        <v>0</v>
      </c>
    </row>
    <row r="292" spans="1:11" ht="22.5">
      <c r="A292" s="8" t="s">
        <v>214</v>
      </c>
      <c r="B292" s="9" t="s">
        <v>215</v>
      </c>
      <c r="C292" s="8">
        <v>72</v>
      </c>
      <c r="D292" s="14"/>
      <c r="E292" s="26">
        <v>0</v>
      </c>
      <c r="F292" s="26">
        <v>0</v>
      </c>
      <c r="G292" s="26">
        <f t="shared" si="20"/>
        <v>0</v>
      </c>
      <c r="H292" s="26">
        <f t="shared" si="21"/>
        <v>0</v>
      </c>
      <c r="I292" s="26">
        <f t="shared" si="22"/>
        <v>0</v>
      </c>
      <c r="J292" s="26">
        <f t="shared" si="23"/>
        <v>0</v>
      </c>
      <c r="K292" s="26">
        <f t="shared" si="24"/>
        <v>0</v>
      </c>
    </row>
    <row r="293" spans="1:11" ht="22.5">
      <c r="A293" s="8" t="s">
        <v>216</v>
      </c>
      <c r="B293" s="9" t="s">
        <v>217</v>
      </c>
      <c r="C293" s="10">
        <v>25056</v>
      </c>
      <c r="D293" s="14"/>
      <c r="E293" s="26">
        <v>0</v>
      </c>
      <c r="F293" s="26">
        <v>0</v>
      </c>
      <c r="G293" s="26">
        <f t="shared" si="20"/>
        <v>0</v>
      </c>
      <c r="H293" s="26">
        <f t="shared" si="21"/>
        <v>0</v>
      </c>
      <c r="I293" s="26">
        <f t="shared" si="22"/>
        <v>0</v>
      </c>
      <c r="J293" s="26">
        <f t="shared" si="23"/>
        <v>0</v>
      </c>
      <c r="K293" s="26">
        <f t="shared" si="24"/>
        <v>0</v>
      </c>
    </row>
    <row r="294" spans="1:11" ht="33.75">
      <c r="A294" s="8" t="s">
        <v>218</v>
      </c>
      <c r="B294" s="9" t="s">
        <v>219</v>
      </c>
      <c r="C294" s="10">
        <v>13056</v>
      </c>
      <c r="D294" s="14"/>
      <c r="E294" s="26">
        <v>0</v>
      </c>
      <c r="F294" s="26">
        <v>0</v>
      </c>
      <c r="G294" s="26">
        <f t="shared" si="20"/>
        <v>0</v>
      </c>
      <c r="H294" s="26">
        <f t="shared" si="21"/>
        <v>0</v>
      </c>
      <c r="I294" s="26">
        <f t="shared" si="22"/>
        <v>0</v>
      </c>
      <c r="J294" s="26">
        <f t="shared" si="23"/>
        <v>0</v>
      </c>
      <c r="K294" s="26">
        <f t="shared" si="24"/>
        <v>0</v>
      </c>
    </row>
    <row r="295" spans="1:11" ht="22.5">
      <c r="A295" s="8" t="s">
        <v>220</v>
      </c>
      <c r="B295" s="9" t="s">
        <v>221</v>
      </c>
      <c r="C295" s="10">
        <v>10617</v>
      </c>
      <c r="D295" s="14"/>
      <c r="E295" s="26">
        <v>0</v>
      </c>
      <c r="F295" s="26">
        <v>0</v>
      </c>
      <c r="G295" s="26">
        <f t="shared" si="20"/>
        <v>0</v>
      </c>
      <c r="H295" s="26">
        <f t="shared" si="21"/>
        <v>0</v>
      </c>
      <c r="I295" s="26">
        <f t="shared" si="22"/>
        <v>0</v>
      </c>
      <c r="J295" s="26">
        <f t="shared" si="23"/>
        <v>0</v>
      </c>
      <c r="K295" s="26">
        <f t="shared" si="24"/>
        <v>0</v>
      </c>
    </row>
    <row r="296" spans="1:11" ht="22.5">
      <c r="A296" s="8" t="s">
        <v>222</v>
      </c>
      <c r="B296" s="9" t="s">
        <v>223</v>
      </c>
      <c r="C296" s="10">
        <v>3072</v>
      </c>
      <c r="D296" s="14"/>
      <c r="E296" s="26">
        <v>0</v>
      </c>
      <c r="F296" s="26">
        <v>0</v>
      </c>
      <c r="G296" s="26">
        <f t="shared" si="20"/>
        <v>0</v>
      </c>
      <c r="H296" s="26">
        <f t="shared" si="21"/>
        <v>0</v>
      </c>
      <c r="I296" s="26">
        <f t="shared" si="22"/>
        <v>0</v>
      </c>
      <c r="J296" s="26">
        <f t="shared" si="23"/>
        <v>0</v>
      </c>
      <c r="K296" s="26">
        <f t="shared" si="24"/>
        <v>0</v>
      </c>
    </row>
    <row r="297" spans="1:11" ht="22.5">
      <c r="A297" s="8" t="s">
        <v>224</v>
      </c>
      <c r="B297" s="9" t="s">
        <v>870</v>
      </c>
      <c r="C297" s="10">
        <v>222948</v>
      </c>
      <c r="D297" s="14"/>
      <c r="E297" s="26">
        <v>0</v>
      </c>
      <c r="F297" s="26">
        <v>0</v>
      </c>
      <c r="G297" s="26">
        <f t="shared" si="20"/>
        <v>0</v>
      </c>
      <c r="H297" s="26">
        <f t="shared" si="21"/>
        <v>0</v>
      </c>
      <c r="I297" s="26">
        <f t="shared" si="22"/>
        <v>0</v>
      </c>
      <c r="J297" s="26">
        <f t="shared" si="23"/>
        <v>0</v>
      </c>
      <c r="K297" s="26">
        <f t="shared" si="24"/>
        <v>0</v>
      </c>
    </row>
    <row r="298" spans="1:11" ht="22.5">
      <c r="A298" s="8" t="s">
        <v>871</v>
      </c>
      <c r="B298" s="9" t="s">
        <v>872</v>
      </c>
      <c r="C298" s="10">
        <v>2736</v>
      </c>
      <c r="D298" s="14"/>
      <c r="E298" s="26">
        <v>0</v>
      </c>
      <c r="F298" s="26">
        <v>0</v>
      </c>
      <c r="G298" s="26">
        <f t="shared" si="20"/>
        <v>0</v>
      </c>
      <c r="H298" s="26">
        <f t="shared" si="21"/>
        <v>0</v>
      </c>
      <c r="I298" s="26">
        <f t="shared" si="22"/>
        <v>0</v>
      </c>
      <c r="J298" s="26">
        <f t="shared" si="23"/>
        <v>0</v>
      </c>
      <c r="K298" s="26">
        <f t="shared" si="24"/>
        <v>0</v>
      </c>
    </row>
    <row r="299" spans="1:11" ht="22.5">
      <c r="A299" s="8" t="s">
        <v>873</v>
      </c>
      <c r="B299" s="9" t="s">
        <v>874</v>
      </c>
      <c r="C299" s="10">
        <v>15144</v>
      </c>
      <c r="D299" s="14"/>
      <c r="E299" s="26">
        <v>0</v>
      </c>
      <c r="F299" s="26">
        <v>0</v>
      </c>
      <c r="G299" s="26">
        <f t="shared" si="20"/>
        <v>0</v>
      </c>
      <c r="H299" s="26">
        <f t="shared" si="21"/>
        <v>0</v>
      </c>
      <c r="I299" s="26">
        <f t="shared" si="22"/>
        <v>0</v>
      </c>
      <c r="J299" s="26">
        <f t="shared" si="23"/>
        <v>0</v>
      </c>
      <c r="K299" s="26">
        <f t="shared" si="24"/>
        <v>0</v>
      </c>
    </row>
    <row r="300" spans="1:11" ht="22.5">
      <c r="A300" s="8" t="s">
        <v>875</v>
      </c>
      <c r="B300" s="9" t="s">
        <v>876</v>
      </c>
      <c r="C300" s="10">
        <v>4108</v>
      </c>
      <c r="D300" s="14"/>
      <c r="E300" s="26">
        <v>0</v>
      </c>
      <c r="F300" s="26">
        <v>0</v>
      </c>
      <c r="G300" s="26">
        <f t="shared" si="20"/>
        <v>0</v>
      </c>
      <c r="H300" s="26">
        <f t="shared" si="21"/>
        <v>0</v>
      </c>
      <c r="I300" s="26">
        <f t="shared" si="22"/>
        <v>0</v>
      </c>
      <c r="J300" s="26">
        <f t="shared" si="23"/>
        <v>0</v>
      </c>
      <c r="K300" s="26">
        <f t="shared" si="24"/>
        <v>0</v>
      </c>
    </row>
    <row r="301" spans="1:11" ht="11.25">
      <c r="A301" s="8" t="s">
        <v>877</v>
      </c>
      <c r="B301" s="9" t="s">
        <v>878</v>
      </c>
      <c r="C301" s="10">
        <v>38796</v>
      </c>
      <c r="D301" s="14"/>
      <c r="E301" s="26">
        <v>0</v>
      </c>
      <c r="F301" s="26">
        <v>0</v>
      </c>
      <c r="G301" s="26">
        <f t="shared" si="20"/>
        <v>0</v>
      </c>
      <c r="H301" s="26">
        <f t="shared" si="21"/>
        <v>0</v>
      </c>
      <c r="I301" s="26">
        <f t="shared" si="22"/>
        <v>0</v>
      </c>
      <c r="J301" s="26">
        <f t="shared" si="23"/>
        <v>0</v>
      </c>
      <c r="K301" s="26">
        <f t="shared" si="24"/>
        <v>0</v>
      </c>
    </row>
    <row r="302" spans="1:11" ht="22.5">
      <c r="A302" s="8" t="s">
        <v>879</v>
      </c>
      <c r="B302" s="9" t="s">
        <v>880</v>
      </c>
      <c r="C302" s="10">
        <v>14620</v>
      </c>
      <c r="D302" s="14"/>
      <c r="E302" s="26">
        <v>0</v>
      </c>
      <c r="F302" s="26">
        <v>0</v>
      </c>
      <c r="G302" s="26">
        <f t="shared" si="20"/>
        <v>0</v>
      </c>
      <c r="H302" s="26">
        <f t="shared" si="21"/>
        <v>0</v>
      </c>
      <c r="I302" s="26">
        <f t="shared" si="22"/>
        <v>0</v>
      </c>
      <c r="J302" s="26">
        <f t="shared" si="23"/>
        <v>0</v>
      </c>
      <c r="K302" s="26">
        <f t="shared" si="24"/>
        <v>0</v>
      </c>
    </row>
    <row r="303" spans="1:11" ht="22.5">
      <c r="A303" s="8" t="s">
        <v>881</v>
      </c>
      <c r="B303" s="9" t="s">
        <v>882</v>
      </c>
      <c r="C303" s="8">
        <v>163</v>
      </c>
      <c r="D303" s="14"/>
      <c r="E303" s="26">
        <v>0</v>
      </c>
      <c r="F303" s="26">
        <v>0</v>
      </c>
      <c r="G303" s="26">
        <f t="shared" si="20"/>
        <v>0</v>
      </c>
      <c r="H303" s="26">
        <f t="shared" si="21"/>
        <v>0</v>
      </c>
      <c r="I303" s="26">
        <f t="shared" si="22"/>
        <v>0</v>
      </c>
      <c r="J303" s="26">
        <f t="shared" si="23"/>
        <v>0</v>
      </c>
      <c r="K303" s="26">
        <f t="shared" si="24"/>
        <v>0</v>
      </c>
    </row>
    <row r="304" spans="1:11" ht="33.75">
      <c r="A304" s="8" t="s">
        <v>883</v>
      </c>
      <c r="B304" s="9" t="s">
        <v>884</v>
      </c>
      <c r="C304" s="8">
        <v>360</v>
      </c>
      <c r="D304" s="14"/>
      <c r="E304" s="26">
        <v>0</v>
      </c>
      <c r="F304" s="26">
        <v>0</v>
      </c>
      <c r="G304" s="26">
        <f t="shared" si="20"/>
        <v>0</v>
      </c>
      <c r="H304" s="26">
        <f t="shared" si="21"/>
        <v>0</v>
      </c>
      <c r="I304" s="26">
        <f t="shared" si="22"/>
        <v>0</v>
      </c>
      <c r="J304" s="26">
        <f t="shared" si="23"/>
        <v>0</v>
      </c>
      <c r="K304" s="26">
        <f t="shared" si="24"/>
        <v>0</v>
      </c>
    </row>
    <row r="305" spans="1:11" ht="56.25">
      <c r="A305" s="8" t="s">
        <v>885</v>
      </c>
      <c r="B305" s="9" t="s">
        <v>886</v>
      </c>
      <c r="C305" s="8">
        <v>1</v>
      </c>
      <c r="D305" s="14"/>
      <c r="E305" s="26">
        <v>0</v>
      </c>
      <c r="F305" s="26">
        <v>0</v>
      </c>
      <c r="G305" s="26">
        <f t="shared" si="20"/>
        <v>0</v>
      </c>
      <c r="H305" s="26">
        <f t="shared" si="21"/>
        <v>0</v>
      </c>
      <c r="I305" s="26">
        <f t="shared" si="22"/>
        <v>0</v>
      </c>
      <c r="J305" s="26">
        <f t="shared" si="23"/>
        <v>0</v>
      </c>
      <c r="K305" s="26">
        <f t="shared" si="24"/>
        <v>0</v>
      </c>
    </row>
    <row r="306" spans="1:11" ht="45">
      <c r="A306" s="8" t="s">
        <v>887</v>
      </c>
      <c r="B306" s="9" t="s">
        <v>888</v>
      </c>
      <c r="C306" s="10">
        <v>2004</v>
      </c>
      <c r="D306" s="14"/>
      <c r="E306" s="26">
        <v>0</v>
      </c>
      <c r="F306" s="26">
        <v>0</v>
      </c>
      <c r="G306" s="26">
        <f t="shared" si="20"/>
        <v>0</v>
      </c>
      <c r="H306" s="26">
        <f t="shared" si="21"/>
        <v>0</v>
      </c>
      <c r="I306" s="26">
        <f t="shared" si="22"/>
        <v>0</v>
      </c>
      <c r="J306" s="26">
        <f t="shared" si="23"/>
        <v>0</v>
      </c>
      <c r="K306" s="26">
        <f t="shared" si="24"/>
        <v>0</v>
      </c>
    </row>
    <row r="307" spans="1:11" ht="33.75">
      <c r="A307" s="8" t="s">
        <v>889</v>
      </c>
      <c r="B307" s="9" t="s">
        <v>890</v>
      </c>
      <c r="C307" s="10">
        <v>18756</v>
      </c>
      <c r="D307" s="14"/>
      <c r="E307" s="26">
        <v>0</v>
      </c>
      <c r="F307" s="26">
        <v>0</v>
      </c>
      <c r="G307" s="26">
        <f t="shared" si="20"/>
        <v>0</v>
      </c>
      <c r="H307" s="26">
        <f t="shared" si="21"/>
        <v>0</v>
      </c>
      <c r="I307" s="26">
        <f t="shared" si="22"/>
        <v>0</v>
      </c>
      <c r="J307" s="26">
        <f t="shared" si="23"/>
        <v>0</v>
      </c>
      <c r="K307" s="26">
        <f t="shared" si="24"/>
        <v>0</v>
      </c>
    </row>
    <row r="308" spans="1:11" ht="33.75">
      <c r="A308" s="8" t="s">
        <v>891</v>
      </c>
      <c r="B308" s="9" t="s">
        <v>892</v>
      </c>
      <c r="C308" s="10">
        <v>1478</v>
      </c>
      <c r="D308" s="14"/>
      <c r="E308" s="26">
        <v>0</v>
      </c>
      <c r="F308" s="26">
        <v>0</v>
      </c>
      <c r="G308" s="26">
        <f t="shared" si="20"/>
        <v>0</v>
      </c>
      <c r="H308" s="26">
        <f t="shared" si="21"/>
        <v>0</v>
      </c>
      <c r="I308" s="26">
        <f t="shared" si="22"/>
        <v>0</v>
      </c>
      <c r="J308" s="26">
        <f t="shared" si="23"/>
        <v>0</v>
      </c>
      <c r="K308" s="26">
        <f t="shared" si="24"/>
        <v>0</v>
      </c>
    </row>
    <row r="309" spans="1:11" ht="22.5">
      <c r="A309" s="8" t="s">
        <v>893</v>
      </c>
      <c r="B309" s="9" t="s">
        <v>894</v>
      </c>
      <c r="C309" s="8">
        <v>489</v>
      </c>
      <c r="D309" s="14"/>
      <c r="E309" s="26">
        <v>0</v>
      </c>
      <c r="F309" s="26">
        <v>0</v>
      </c>
      <c r="G309" s="26">
        <f t="shared" si="20"/>
        <v>0</v>
      </c>
      <c r="H309" s="26">
        <f t="shared" si="21"/>
        <v>0</v>
      </c>
      <c r="I309" s="26">
        <f t="shared" si="22"/>
        <v>0</v>
      </c>
      <c r="J309" s="26">
        <f t="shared" si="23"/>
        <v>0</v>
      </c>
      <c r="K309" s="26">
        <f t="shared" si="24"/>
        <v>0</v>
      </c>
    </row>
    <row r="310" spans="1:11" ht="22.5">
      <c r="A310" s="8" t="s">
        <v>895</v>
      </c>
      <c r="B310" s="9" t="s">
        <v>896</v>
      </c>
      <c r="C310" s="8">
        <v>422</v>
      </c>
      <c r="D310" s="14"/>
      <c r="E310" s="26">
        <v>0</v>
      </c>
      <c r="F310" s="26">
        <v>0</v>
      </c>
      <c r="G310" s="26">
        <f t="shared" si="20"/>
        <v>0</v>
      </c>
      <c r="H310" s="26">
        <f t="shared" si="21"/>
        <v>0</v>
      </c>
      <c r="I310" s="26">
        <f t="shared" si="22"/>
        <v>0</v>
      </c>
      <c r="J310" s="26">
        <f t="shared" si="23"/>
        <v>0</v>
      </c>
      <c r="K310" s="26">
        <f t="shared" si="24"/>
        <v>0</v>
      </c>
    </row>
    <row r="311" spans="1:11" ht="22.5">
      <c r="A311" s="8" t="s">
        <v>897</v>
      </c>
      <c r="B311" s="9" t="s">
        <v>898</v>
      </c>
      <c r="C311" s="10">
        <v>2112</v>
      </c>
      <c r="D311" s="14"/>
      <c r="E311" s="26">
        <v>0</v>
      </c>
      <c r="F311" s="26">
        <v>0</v>
      </c>
      <c r="G311" s="26">
        <f t="shared" si="20"/>
        <v>0</v>
      </c>
      <c r="H311" s="26">
        <f t="shared" si="21"/>
        <v>0</v>
      </c>
      <c r="I311" s="26">
        <f t="shared" si="22"/>
        <v>0</v>
      </c>
      <c r="J311" s="26">
        <f t="shared" si="23"/>
        <v>0</v>
      </c>
      <c r="K311" s="26">
        <f t="shared" si="24"/>
        <v>0</v>
      </c>
    </row>
    <row r="312" spans="1:11" ht="22.5">
      <c r="A312" s="8" t="s">
        <v>899</v>
      </c>
      <c r="B312" s="9" t="s">
        <v>900</v>
      </c>
      <c r="C312" s="8">
        <v>252</v>
      </c>
      <c r="D312" s="14"/>
      <c r="E312" s="26">
        <v>0</v>
      </c>
      <c r="F312" s="26">
        <v>0</v>
      </c>
      <c r="G312" s="26">
        <f t="shared" si="20"/>
        <v>0</v>
      </c>
      <c r="H312" s="26">
        <f t="shared" si="21"/>
        <v>0</v>
      </c>
      <c r="I312" s="26">
        <f t="shared" si="22"/>
        <v>0</v>
      </c>
      <c r="J312" s="26">
        <f t="shared" si="23"/>
        <v>0</v>
      </c>
      <c r="K312" s="26">
        <f t="shared" si="24"/>
        <v>0</v>
      </c>
    </row>
    <row r="313" spans="1:11" ht="11.25">
      <c r="A313" s="8" t="s">
        <v>901</v>
      </c>
      <c r="B313" s="9" t="s">
        <v>902</v>
      </c>
      <c r="C313" s="8">
        <v>105</v>
      </c>
      <c r="D313" s="14"/>
      <c r="E313" s="26">
        <v>0</v>
      </c>
      <c r="F313" s="26">
        <v>0</v>
      </c>
      <c r="G313" s="26">
        <f t="shared" si="20"/>
        <v>0</v>
      </c>
      <c r="H313" s="26">
        <f t="shared" si="21"/>
        <v>0</v>
      </c>
      <c r="I313" s="26">
        <f t="shared" si="22"/>
        <v>0</v>
      </c>
      <c r="J313" s="26">
        <f t="shared" si="23"/>
        <v>0</v>
      </c>
      <c r="K313" s="26">
        <f t="shared" si="24"/>
        <v>0</v>
      </c>
    </row>
    <row r="314" spans="1:11" ht="22.5">
      <c r="A314" s="8" t="s">
        <v>903</v>
      </c>
      <c r="B314" s="9" t="s">
        <v>904</v>
      </c>
      <c r="C314" s="8">
        <v>19</v>
      </c>
      <c r="D314" s="14"/>
      <c r="E314" s="26">
        <v>0</v>
      </c>
      <c r="F314" s="26">
        <v>0</v>
      </c>
      <c r="G314" s="26">
        <f t="shared" si="20"/>
        <v>0</v>
      </c>
      <c r="H314" s="26">
        <f t="shared" si="21"/>
        <v>0</v>
      </c>
      <c r="I314" s="26">
        <f t="shared" si="22"/>
        <v>0</v>
      </c>
      <c r="J314" s="26">
        <f t="shared" si="23"/>
        <v>0</v>
      </c>
      <c r="K314" s="26">
        <f t="shared" si="24"/>
        <v>0</v>
      </c>
    </row>
    <row r="315" spans="1:11" ht="22.5">
      <c r="A315" s="8" t="s">
        <v>905</v>
      </c>
      <c r="B315" s="9" t="s">
        <v>906</v>
      </c>
      <c r="C315" s="10">
        <v>1651</v>
      </c>
      <c r="D315" s="14"/>
      <c r="E315" s="26">
        <v>0</v>
      </c>
      <c r="F315" s="26">
        <v>0</v>
      </c>
      <c r="G315" s="26">
        <f t="shared" si="20"/>
        <v>0</v>
      </c>
      <c r="H315" s="26">
        <f t="shared" si="21"/>
        <v>0</v>
      </c>
      <c r="I315" s="26">
        <f t="shared" si="22"/>
        <v>0</v>
      </c>
      <c r="J315" s="26">
        <f t="shared" si="23"/>
        <v>0</v>
      </c>
      <c r="K315" s="26">
        <f t="shared" si="24"/>
        <v>0</v>
      </c>
    </row>
    <row r="316" spans="1:11" ht="33.75">
      <c r="A316" s="8" t="s">
        <v>907</v>
      </c>
      <c r="B316" s="9" t="s">
        <v>908</v>
      </c>
      <c r="C316" s="8">
        <v>585</v>
      </c>
      <c r="D316" s="14"/>
      <c r="E316" s="26">
        <v>0</v>
      </c>
      <c r="F316" s="26">
        <v>0</v>
      </c>
      <c r="G316" s="26">
        <f t="shared" si="20"/>
        <v>0</v>
      </c>
      <c r="H316" s="26">
        <f t="shared" si="21"/>
        <v>0</v>
      </c>
      <c r="I316" s="26">
        <f t="shared" si="22"/>
        <v>0</v>
      </c>
      <c r="J316" s="26">
        <f t="shared" si="23"/>
        <v>0</v>
      </c>
      <c r="K316" s="26">
        <f t="shared" si="24"/>
        <v>0</v>
      </c>
    </row>
    <row r="317" spans="1:11" ht="22.5">
      <c r="A317" s="8" t="s">
        <v>909</v>
      </c>
      <c r="B317" s="9" t="s">
        <v>910</v>
      </c>
      <c r="C317" s="10">
        <v>38412</v>
      </c>
      <c r="D317" s="14"/>
      <c r="E317" s="26">
        <v>0</v>
      </c>
      <c r="F317" s="26">
        <v>0</v>
      </c>
      <c r="G317" s="26">
        <f t="shared" si="20"/>
        <v>0</v>
      </c>
      <c r="H317" s="26">
        <f t="shared" si="21"/>
        <v>0</v>
      </c>
      <c r="I317" s="26">
        <f t="shared" si="22"/>
        <v>0</v>
      </c>
      <c r="J317" s="26">
        <f t="shared" si="23"/>
        <v>0</v>
      </c>
      <c r="K317" s="26">
        <f t="shared" si="24"/>
        <v>0</v>
      </c>
    </row>
    <row r="318" spans="1:11" ht="22.5">
      <c r="A318" s="8" t="s">
        <v>911</v>
      </c>
      <c r="B318" s="9" t="s">
        <v>912</v>
      </c>
      <c r="C318" s="8">
        <v>36</v>
      </c>
      <c r="D318" s="14"/>
      <c r="E318" s="26">
        <v>0</v>
      </c>
      <c r="F318" s="26">
        <v>0</v>
      </c>
      <c r="G318" s="26">
        <f t="shared" si="20"/>
        <v>0</v>
      </c>
      <c r="H318" s="26">
        <f t="shared" si="21"/>
        <v>0</v>
      </c>
      <c r="I318" s="26">
        <f t="shared" si="22"/>
        <v>0</v>
      </c>
      <c r="J318" s="26">
        <f t="shared" si="23"/>
        <v>0</v>
      </c>
      <c r="K318" s="26">
        <f t="shared" si="24"/>
        <v>0</v>
      </c>
    </row>
    <row r="319" spans="1:11" ht="22.5">
      <c r="A319" s="8" t="s">
        <v>913</v>
      </c>
      <c r="B319" s="9" t="s">
        <v>914</v>
      </c>
      <c r="C319" s="10">
        <v>39302</v>
      </c>
      <c r="D319" s="14"/>
      <c r="E319" s="26">
        <v>0</v>
      </c>
      <c r="F319" s="26">
        <v>0</v>
      </c>
      <c r="G319" s="26">
        <f t="shared" si="20"/>
        <v>0</v>
      </c>
      <c r="H319" s="26">
        <f t="shared" si="21"/>
        <v>0</v>
      </c>
      <c r="I319" s="26">
        <f t="shared" si="22"/>
        <v>0</v>
      </c>
      <c r="J319" s="26">
        <f t="shared" si="23"/>
        <v>0</v>
      </c>
      <c r="K319" s="26">
        <f t="shared" si="24"/>
        <v>0</v>
      </c>
    </row>
    <row r="320" spans="1:11" ht="22.5">
      <c r="A320" s="8" t="s">
        <v>915</v>
      </c>
      <c r="B320" s="9" t="s">
        <v>916</v>
      </c>
      <c r="C320" s="10">
        <v>1236211</v>
      </c>
      <c r="D320" s="14"/>
      <c r="E320" s="26">
        <v>0</v>
      </c>
      <c r="F320" s="26">
        <v>0</v>
      </c>
      <c r="G320" s="26">
        <f t="shared" si="20"/>
        <v>0</v>
      </c>
      <c r="H320" s="26">
        <f t="shared" si="21"/>
        <v>0</v>
      </c>
      <c r="I320" s="26">
        <f t="shared" si="22"/>
        <v>0</v>
      </c>
      <c r="J320" s="26">
        <f t="shared" si="23"/>
        <v>0</v>
      </c>
      <c r="K320" s="26">
        <f t="shared" si="24"/>
        <v>0</v>
      </c>
    </row>
    <row r="321" spans="1:11" ht="45">
      <c r="A321" s="8" t="s">
        <v>917</v>
      </c>
      <c r="B321" s="9" t="s">
        <v>918</v>
      </c>
      <c r="C321" s="10">
        <v>332793</v>
      </c>
      <c r="D321" s="14"/>
      <c r="E321" s="26">
        <v>0</v>
      </c>
      <c r="F321" s="26">
        <v>0</v>
      </c>
      <c r="G321" s="26">
        <f t="shared" si="20"/>
        <v>0</v>
      </c>
      <c r="H321" s="26">
        <f t="shared" si="21"/>
        <v>0</v>
      </c>
      <c r="I321" s="26">
        <f t="shared" si="22"/>
        <v>0</v>
      </c>
      <c r="J321" s="26">
        <f t="shared" si="23"/>
        <v>0</v>
      </c>
      <c r="K321" s="26">
        <f t="shared" si="24"/>
        <v>0</v>
      </c>
    </row>
    <row r="322" spans="1:11" ht="45">
      <c r="A322" s="8" t="s">
        <v>919</v>
      </c>
      <c r="B322" s="9" t="s">
        <v>920</v>
      </c>
      <c r="C322" s="8">
        <v>84</v>
      </c>
      <c r="D322" s="14"/>
      <c r="E322" s="26">
        <v>0</v>
      </c>
      <c r="F322" s="26">
        <v>0</v>
      </c>
      <c r="G322" s="26">
        <f t="shared" si="20"/>
        <v>0</v>
      </c>
      <c r="H322" s="26">
        <f t="shared" si="21"/>
        <v>0</v>
      </c>
      <c r="I322" s="26">
        <f t="shared" si="22"/>
        <v>0</v>
      </c>
      <c r="J322" s="26">
        <f t="shared" si="23"/>
        <v>0</v>
      </c>
      <c r="K322" s="26">
        <f t="shared" si="24"/>
        <v>0</v>
      </c>
    </row>
    <row r="323" spans="1:11" ht="22.5">
      <c r="A323" s="8" t="s">
        <v>921</v>
      </c>
      <c r="B323" s="9" t="s">
        <v>922</v>
      </c>
      <c r="C323" s="10">
        <v>329644</v>
      </c>
      <c r="D323" s="14"/>
      <c r="E323" s="26">
        <v>0</v>
      </c>
      <c r="F323" s="26">
        <v>0</v>
      </c>
      <c r="G323" s="26">
        <f t="shared" si="20"/>
        <v>0</v>
      </c>
      <c r="H323" s="26">
        <f t="shared" si="21"/>
        <v>0</v>
      </c>
      <c r="I323" s="26">
        <f t="shared" si="22"/>
        <v>0</v>
      </c>
      <c r="J323" s="26">
        <f t="shared" si="23"/>
        <v>0</v>
      </c>
      <c r="K323" s="26">
        <f t="shared" si="24"/>
        <v>0</v>
      </c>
    </row>
    <row r="324" spans="1:11" ht="11.25">
      <c r="A324" s="8" t="s">
        <v>923</v>
      </c>
      <c r="B324" s="9" t="s">
        <v>924</v>
      </c>
      <c r="C324" s="10">
        <v>5196</v>
      </c>
      <c r="D324" s="14"/>
      <c r="E324" s="26">
        <v>0</v>
      </c>
      <c r="F324" s="26">
        <v>0</v>
      </c>
      <c r="G324" s="26">
        <f t="shared" si="20"/>
        <v>0</v>
      </c>
      <c r="H324" s="26">
        <f t="shared" si="21"/>
        <v>0</v>
      </c>
      <c r="I324" s="26">
        <f t="shared" si="22"/>
        <v>0</v>
      </c>
      <c r="J324" s="26">
        <f t="shared" si="23"/>
        <v>0</v>
      </c>
      <c r="K324" s="26">
        <f t="shared" si="24"/>
        <v>0</v>
      </c>
    </row>
    <row r="325" spans="1:11" ht="22.5">
      <c r="A325" s="8" t="s">
        <v>925</v>
      </c>
      <c r="B325" s="9" t="s">
        <v>926</v>
      </c>
      <c r="C325" s="10">
        <v>19692</v>
      </c>
      <c r="D325" s="14"/>
      <c r="E325" s="26">
        <v>0</v>
      </c>
      <c r="F325" s="26">
        <v>0</v>
      </c>
      <c r="G325" s="26">
        <f t="shared" si="20"/>
        <v>0</v>
      </c>
      <c r="H325" s="26">
        <f t="shared" si="21"/>
        <v>0</v>
      </c>
      <c r="I325" s="26">
        <f t="shared" si="22"/>
        <v>0</v>
      </c>
      <c r="J325" s="26">
        <f t="shared" si="23"/>
        <v>0</v>
      </c>
      <c r="K325" s="26">
        <f t="shared" si="24"/>
        <v>0</v>
      </c>
    </row>
    <row r="326" spans="1:11" ht="45">
      <c r="A326" s="8" t="s">
        <v>927</v>
      </c>
      <c r="B326" s="9" t="s">
        <v>928</v>
      </c>
      <c r="C326" s="10">
        <v>11688</v>
      </c>
      <c r="D326" s="14"/>
      <c r="E326" s="26">
        <v>0</v>
      </c>
      <c r="F326" s="26">
        <v>0</v>
      </c>
      <c r="G326" s="26">
        <f t="shared" si="20"/>
        <v>0</v>
      </c>
      <c r="H326" s="26">
        <f t="shared" si="21"/>
        <v>0</v>
      </c>
      <c r="I326" s="26">
        <f t="shared" si="22"/>
        <v>0</v>
      </c>
      <c r="J326" s="26">
        <f t="shared" si="23"/>
        <v>0</v>
      </c>
      <c r="K326" s="26">
        <f t="shared" si="24"/>
        <v>0</v>
      </c>
    </row>
    <row r="327" spans="1:11" ht="22.5">
      <c r="A327" s="8" t="s">
        <v>929</v>
      </c>
      <c r="B327" s="9" t="s">
        <v>930</v>
      </c>
      <c r="C327" s="8">
        <v>540</v>
      </c>
      <c r="D327" s="14"/>
      <c r="E327" s="26">
        <v>0</v>
      </c>
      <c r="F327" s="26">
        <v>0</v>
      </c>
      <c r="G327" s="26">
        <f t="shared" si="20"/>
        <v>0</v>
      </c>
      <c r="H327" s="26">
        <f t="shared" si="21"/>
        <v>0</v>
      </c>
      <c r="I327" s="26">
        <f t="shared" si="22"/>
        <v>0</v>
      </c>
      <c r="J327" s="26">
        <f t="shared" si="23"/>
        <v>0</v>
      </c>
      <c r="K327" s="26">
        <f t="shared" si="24"/>
        <v>0</v>
      </c>
    </row>
    <row r="328" spans="1:11" ht="33.75">
      <c r="A328" s="8" t="s">
        <v>931</v>
      </c>
      <c r="B328" s="9" t="s">
        <v>932</v>
      </c>
      <c r="C328" s="10">
        <v>58896</v>
      </c>
      <c r="D328" s="14"/>
      <c r="E328" s="26">
        <v>0</v>
      </c>
      <c r="F328" s="26">
        <v>0</v>
      </c>
      <c r="G328" s="26">
        <f t="shared" si="20"/>
        <v>0</v>
      </c>
      <c r="H328" s="26">
        <f t="shared" si="21"/>
        <v>0</v>
      </c>
      <c r="I328" s="26">
        <f t="shared" si="22"/>
        <v>0</v>
      </c>
      <c r="J328" s="26">
        <f t="shared" si="23"/>
        <v>0</v>
      </c>
      <c r="K328" s="26">
        <f t="shared" si="24"/>
        <v>0</v>
      </c>
    </row>
    <row r="329" spans="1:11" ht="22.5">
      <c r="A329" s="8" t="s">
        <v>933</v>
      </c>
      <c r="B329" s="9" t="s">
        <v>934</v>
      </c>
      <c r="C329" s="8">
        <v>60</v>
      </c>
      <c r="D329" s="14"/>
      <c r="E329" s="26">
        <v>0</v>
      </c>
      <c r="F329" s="26">
        <v>0</v>
      </c>
      <c r="G329" s="26">
        <f aca="true" t="shared" si="25" ref="G329:G392">C329*E329</f>
        <v>0</v>
      </c>
      <c r="H329" s="26">
        <f aca="true" t="shared" si="26" ref="H329:H392">F329*1.16</f>
        <v>0</v>
      </c>
      <c r="I329" s="26">
        <f aca="true" t="shared" si="27" ref="I329:I392">C329*H329</f>
        <v>0</v>
      </c>
      <c r="J329" s="26">
        <f aca="true" t="shared" si="28" ref="J329:J392">G329+I329</f>
        <v>0</v>
      </c>
      <c r="K329" s="26">
        <f aca="true" t="shared" si="29" ref="K329:K392">J329*2</f>
        <v>0</v>
      </c>
    </row>
    <row r="330" spans="1:11" ht="22.5">
      <c r="A330" s="8" t="s">
        <v>935</v>
      </c>
      <c r="B330" s="9" t="s">
        <v>936</v>
      </c>
      <c r="C330" s="10">
        <v>94771</v>
      </c>
      <c r="D330" s="14"/>
      <c r="E330" s="26">
        <v>0</v>
      </c>
      <c r="F330" s="26">
        <v>0</v>
      </c>
      <c r="G330" s="26">
        <f t="shared" si="25"/>
        <v>0</v>
      </c>
      <c r="H330" s="26">
        <f t="shared" si="26"/>
        <v>0</v>
      </c>
      <c r="I330" s="26">
        <f t="shared" si="27"/>
        <v>0</v>
      </c>
      <c r="J330" s="26">
        <f t="shared" si="28"/>
        <v>0</v>
      </c>
      <c r="K330" s="26">
        <f t="shared" si="29"/>
        <v>0</v>
      </c>
    </row>
    <row r="331" spans="1:11" ht="33.75">
      <c r="A331" s="8" t="s">
        <v>937</v>
      </c>
      <c r="B331" s="9" t="s">
        <v>938</v>
      </c>
      <c r="C331" s="10">
        <v>128784</v>
      </c>
      <c r="D331" s="14"/>
      <c r="E331" s="26">
        <v>0</v>
      </c>
      <c r="F331" s="26">
        <v>0</v>
      </c>
      <c r="G331" s="26">
        <f t="shared" si="25"/>
        <v>0</v>
      </c>
      <c r="H331" s="26">
        <f t="shared" si="26"/>
        <v>0</v>
      </c>
      <c r="I331" s="26">
        <f t="shared" si="27"/>
        <v>0</v>
      </c>
      <c r="J331" s="26">
        <f t="shared" si="28"/>
        <v>0</v>
      </c>
      <c r="K331" s="26">
        <f t="shared" si="29"/>
        <v>0</v>
      </c>
    </row>
    <row r="332" spans="1:11" ht="11.25">
      <c r="A332" s="8" t="s">
        <v>939</v>
      </c>
      <c r="B332" s="9" t="s">
        <v>940</v>
      </c>
      <c r="C332" s="8">
        <v>144</v>
      </c>
      <c r="D332" s="14"/>
      <c r="E332" s="26">
        <v>0</v>
      </c>
      <c r="F332" s="26">
        <v>0</v>
      </c>
      <c r="G332" s="26">
        <f t="shared" si="25"/>
        <v>0</v>
      </c>
      <c r="H332" s="26">
        <f t="shared" si="26"/>
        <v>0</v>
      </c>
      <c r="I332" s="26">
        <f t="shared" si="27"/>
        <v>0</v>
      </c>
      <c r="J332" s="26">
        <f t="shared" si="28"/>
        <v>0</v>
      </c>
      <c r="K332" s="26">
        <f t="shared" si="29"/>
        <v>0</v>
      </c>
    </row>
    <row r="333" spans="1:11" ht="11.25">
      <c r="A333" s="8" t="s">
        <v>941</v>
      </c>
      <c r="B333" s="9" t="s">
        <v>942</v>
      </c>
      <c r="C333" s="10">
        <v>92697</v>
      </c>
      <c r="D333" s="14"/>
      <c r="E333" s="26">
        <v>0</v>
      </c>
      <c r="F333" s="26">
        <v>0</v>
      </c>
      <c r="G333" s="26">
        <f t="shared" si="25"/>
        <v>0</v>
      </c>
      <c r="H333" s="26">
        <f t="shared" si="26"/>
        <v>0</v>
      </c>
      <c r="I333" s="26">
        <f t="shared" si="27"/>
        <v>0</v>
      </c>
      <c r="J333" s="26">
        <f t="shared" si="28"/>
        <v>0</v>
      </c>
      <c r="K333" s="26">
        <f t="shared" si="29"/>
        <v>0</v>
      </c>
    </row>
    <row r="334" spans="1:11" ht="22.5">
      <c r="A334" s="8" t="s">
        <v>943</v>
      </c>
      <c r="B334" s="9" t="s">
        <v>944</v>
      </c>
      <c r="C334" s="10">
        <v>2476</v>
      </c>
      <c r="D334" s="14"/>
      <c r="E334" s="26">
        <v>0</v>
      </c>
      <c r="F334" s="26">
        <v>0</v>
      </c>
      <c r="G334" s="26">
        <f t="shared" si="25"/>
        <v>0</v>
      </c>
      <c r="H334" s="26">
        <f t="shared" si="26"/>
        <v>0</v>
      </c>
      <c r="I334" s="26">
        <f t="shared" si="27"/>
        <v>0</v>
      </c>
      <c r="J334" s="26">
        <f t="shared" si="28"/>
        <v>0</v>
      </c>
      <c r="K334" s="26">
        <f t="shared" si="29"/>
        <v>0</v>
      </c>
    </row>
    <row r="335" spans="1:11" ht="22.5">
      <c r="A335" s="8" t="s">
        <v>943</v>
      </c>
      <c r="B335" s="9" t="s">
        <v>944</v>
      </c>
      <c r="C335" s="10">
        <v>2476</v>
      </c>
      <c r="D335" s="14"/>
      <c r="E335" s="26">
        <v>0</v>
      </c>
      <c r="F335" s="26">
        <v>0</v>
      </c>
      <c r="G335" s="26">
        <f t="shared" si="25"/>
        <v>0</v>
      </c>
      <c r="H335" s="26">
        <f t="shared" si="26"/>
        <v>0</v>
      </c>
      <c r="I335" s="26">
        <f t="shared" si="27"/>
        <v>0</v>
      </c>
      <c r="J335" s="26">
        <f t="shared" si="28"/>
        <v>0</v>
      </c>
      <c r="K335" s="26">
        <f t="shared" si="29"/>
        <v>0</v>
      </c>
    </row>
    <row r="336" spans="1:11" ht="22.5">
      <c r="A336" s="8" t="s">
        <v>945</v>
      </c>
      <c r="B336" s="9" t="s">
        <v>946</v>
      </c>
      <c r="C336" s="10">
        <v>3180</v>
      </c>
      <c r="D336" s="14"/>
      <c r="E336" s="26">
        <v>0</v>
      </c>
      <c r="F336" s="26">
        <v>0</v>
      </c>
      <c r="G336" s="26">
        <f t="shared" si="25"/>
        <v>0</v>
      </c>
      <c r="H336" s="26">
        <f t="shared" si="26"/>
        <v>0</v>
      </c>
      <c r="I336" s="26">
        <f t="shared" si="27"/>
        <v>0</v>
      </c>
      <c r="J336" s="26">
        <f t="shared" si="28"/>
        <v>0</v>
      </c>
      <c r="K336" s="26">
        <f t="shared" si="29"/>
        <v>0</v>
      </c>
    </row>
    <row r="337" spans="1:11" ht="22.5">
      <c r="A337" s="8" t="s">
        <v>947</v>
      </c>
      <c r="B337" s="9" t="s">
        <v>948</v>
      </c>
      <c r="C337" s="10">
        <v>6105</v>
      </c>
      <c r="D337" s="14"/>
      <c r="E337" s="26">
        <v>0</v>
      </c>
      <c r="F337" s="26">
        <v>0</v>
      </c>
      <c r="G337" s="26">
        <f t="shared" si="25"/>
        <v>0</v>
      </c>
      <c r="H337" s="26">
        <f t="shared" si="26"/>
        <v>0</v>
      </c>
      <c r="I337" s="26">
        <f t="shared" si="27"/>
        <v>0</v>
      </c>
      <c r="J337" s="26">
        <f t="shared" si="28"/>
        <v>0</v>
      </c>
      <c r="K337" s="26">
        <f t="shared" si="29"/>
        <v>0</v>
      </c>
    </row>
    <row r="338" spans="1:11" ht="22.5">
      <c r="A338" s="8" t="s">
        <v>949</v>
      </c>
      <c r="B338" s="9" t="s">
        <v>950</v>
      </c>
      <c r="C338" s="8">
        <v>24</v>
      </c>
      <c r="D338" s="14"/>
      <c r="E338" s="26">
        <v>0</v>
      </c>
      <c r="F338" s="26">
        <v>0</v>
      </c>
      <c r="G338" s="26">
        <f t="shared" si="25"/>
        <v>0</v>
      </c>
      <c r="H338" s="26">
        <f t="shared" si="26"/>
        <v>0</v>
      </c>
      <c r="I338" s="26">
        <f t="shared" si="27"/>
        <v>0</v>
      </c>
      <c r="J338" s="26">
        <f t="shared" si="28"/>
        <v>0</v>
      </c>
      <c r="K338" s="26">
        <f t="shared" si="29"/>
        <v>0</v>
      </c>
    </row>
    <row r="339" spans="1:11" ht="22.5">
      <c r="A339" s="8" t="s">
        <v>951</v>
      </c>
      <c r="B339" s="9" t="s">
        <v>952</v>
      </c>
      <c r="C339" s="10">
        <v>1008</v>
      </c>
      <c r="D339" s="14"/>
      <c r="E339" s="26">
        <v>0</v>
      </c>
      <c r="F339" s="26">
        <v>0</v>
      </c>
      <c r="G339" s="26">
        <f t="shared" si="25"/>
        <v>0</v>
      </c>
      <c r="H339" s="26">
        <f t="shared" si="26"/>
        <v>0</v>
      </c>
      <c r="I339" s="26">
        <f t="shared" si="27"/>
        <v>0</v>
      </c>
      <c r="J339" s="26">
        <f t="shared" si="28"/>
        <v>0</v>
      </c>
      <c r="K339" s="26">
        <f t="shared" si="29"/>
        <v>0</v>
      </c>
    </row>
    <row r="340" spans="1:11" ht="22.5">
      <c r="A340" s="8" t="s">
        <v>953</v>
      </c>
      <c r="B340" s="9" t="s">
        <v>954</v>
      </c>
      <c r="C340" s="10">
        <v>4771</v>
      </c>
      <c r="D340" s="14"/>
      <c r="E340" s="26">
        <v>0</v>
      </c>
      <c r="F340" s="26">
        <v>0</v>
      </c>
      <c r="G340" s="26">
        <f t="shared" si="25"/>
        <v>0</v>
      </c>
      <c r="H340" s="26">
        <f t="shared" si="26"/>
        <v>0</v>
      </c>
      <c r="I340" s="26">
        <f t="shared" si="27"/>
        <v>0</v>
      </c>
      <c r="J340" s="26">
        <f t="shared" si="28"/>
        <v>0</v>
      </c>
      <c r="K340" s="26">
        <f t="shared" si="29"/>
        <v>0</v>
      </c>
    </row>
    <row r="341" spans="1:11" ht="33.75">
      <c r="A341" s="8" t="s">
        <v>955</v>
      </c>
      <c r="B341" s="9" t="s">
        <v>956</v>
      </c>
      <c r="C341" s="10">
        <v>91497</v>
      </c>
      <c r="D341" s="14"/>
      <c r="E341" s="26">
        <v>0</v>
      </c>
      <c r="F341" s="26">
        <v>0</v>
      </c>
      <c r="G341" s="26">
        <f t="shared" si="25"/>
        <v>0</v>
      </c>
      <c r="H341" s="26">
        <f t="shared" si="26"/>
        <v>0</v>
      </c>
      <c r="I341" s="26">
        <f t="shared" si="27"/>
        <v>0</v>
      </c>
      <c r="J341" s="26">
        <f t="shared" si="28"/>
        <v>0</v>
      </c>
      <c r="K341" s="26">
        <f t="shared" si="29"/>
        <v>0</v>
      </c>
    </row>
    <row r="342" spans="1:11" ht="22.5">
      <c r="A342" s="8" t="s">
        <v>957</v>
      </c>
      <c r="B342" s="9" t="s">
        <v>958</v>
      </c>
      <c r="C342" s="10">
        <v>18384</v>
      </c>
      <c r="D342" s="14"/>
      <c r="E342" s="26">
        <v>0</v>
      </c>
      <c r="F342" s="26">
        <v>0</v>
      </c>
      <c r="G342" s="26">
        <f t="shared" si="25"/>
        <v>0</v>
      </c>
      <c r="H342" s="26">
        <f t="shared" si="26"/>
        <v>0</v>
      </c>
      <c r="I342" s="26">
        <f t="shared" si="27"/>
        <v>0</v>
      </c>
      <c r="J342" s="26">
        <f t="shared" si="28"/>
        <v>0</v>
      </c>
      <c r="K342" s="26">
        <f t="shared" si="29"/>
        <v>0</v>
      </c>
    </row>
    <row r="343" spans="1:11" ht="22.5">
      <c r="A343" s="8" t="s">
        <v>959</v>
      </c>
      <c r="B343" s="9" t="s">
        <v>960</v>
      </c>
      <c r="C343" s="10">
        <v>191577</v>
      </c>
      <c r="D343" s="14"/>
      <c r="E343" s="26">
        <v>0</v>
      </c>
      <c r="F343" s="26">
        <v>0</v>
      </c>
      <c r="G343" s="26">
        <f t="shared" si="25"/>
        <v>0</v>
      </c>
      <c r="H343" s="26">
        <f t="shared" si="26"/>
        <v>0</v>
      </c>
      <c r="I343" s="26">
        <f t="shared" si="27"/>
        <v>0</v>
      </c>
      <c r="J343" s="26">
        <f t="shared" si="28"/>
        <v>0</v>
      </c>
      <c r="K343" s="26">
        <f t="shared" si="29"/>
        <v>0</v>
      </c>
    </row>
    <row r="344" spans="1:11" ht="11.25">
      <c r="A344" s="8" t="s">
        <v>961</v>
      </c>
      <c r="B344" s="9" t="s">
        <v>962</v>
      </c>
      <c r="C344" s="10">
        <v>2131</v>
      </c>
      <c r="D344" s="14"/>
      <c r="E344" s="26">
        <v>0</v>
      </c>
      <c r="F344" s="26">
        <v>0</v>
      </c>
      <c r="G344" s="26">
        <f t="shared" si="25"/>
        <v>0</v>
      </c>
      <c r="H344" s="26">
        <f t="shared" si="26"/>
        <v>0</v>
      </c>
      <c r="I344" s="26">
        <f t="shared" si="27"/>
        <v>0</v>
      </c>
      <c r="J344" s="26">
        <f t="shared" si="28"/>
        <v>0</v>
      </c>
      <c r="K344" s="26">
        <f t="shared" si="29"/>
        <v>0</v>
      </c>
    </row>
    <row r="345" spans="1:11" ht="22.5">
      <c r="A345" s="8" t="s">
        <v>963</v>
      </c>
      <c r="B345" s="9" t="s">
        <v>964</v>
      </c>
      <c r="C345" s="10">
        <v>8572</v>
      </c>
      <c r="D345" s="14"/>
      <c r="E345" s="26">
        <v>0</v>
      </c>
      <c r="F345" s="26">
        <v>0</v>
      </c>
      <c r="G345" s="26">
        <f t="shared" si="25"/>
        <v>0</v>
      </c>
      <c r="H345" s="26">
        <f t="shared" si="26"/>
        <v>0</v>
      </c>
      <c r="I345" s="26">
        <f t="shared" si="27"/>
        <v>0</v>
      </c>
      <c r="J345" s="26">
        <f t="shared" si="28"/>
        <v>0</v>
      </c>
      <c r="K345" s="26">
        <f t="shared" si="29"/>
        <v>0</v>
      </c>
    </row>
    <row r="346" spans="1:11" ht="22.5">
      <c r="A346" s="8" t="s">
        <v>965</v>
      </c>
      <c r="B346" s="9" t="s">
        <v>966</v>
      </c>
      <c r="C346" s="8">
        <v>105</v>
      </c>
      <c r="D346" s="14"/>
      <c r="E346" s="26">
        <v>0</v>
      </c>
      <c r="F346" s="26">
        <v>0</v>
      </c>
      <c r="G346" s="26">
        <f t="shared" si="25"/>
        <v>0</v>
      </c>
      <c r="H346" s="26">
        <f t="shared" si="26"/>
        <v>0</v>
      </c>
      <c r="I346" s="26">
        <f t="shared" si="27"/>
        <v>0</v>
      </c>
      <c r="J346" s="26">
        <f t="shared" si="28"/>
        <v>0</v>
      </c>
      <c r="K346" s="26">
        <f t="shared" si="29"/>
        <v>0</v>
      </c>
    </row>
    <row r="347" spans="1:11" ht="22.5">
      <c r="A347" s="8" t="s">
        <v>967</v>
      </c>
      <c r="B347" s="9" t="s">
        <v>968</v>
      </c>
      <c r="C347" s="10">
        <v>3859</v>
      </c>
      <c r="D347" s="14"/>
      <c r="E347" s="26">
        <v>0</v>
      </c>
      <c r="F347" s="26">
        <v>0</v>
      </c>
      <c r="G347" s="26">
        <f t="shared" si="25"/>
        <v>0</v>
      </c>
      <c r="H347" s="26">
        <f t="shared" si="26"/>
        <v>0</v>
      </c>
      <c r="I347" s="26">
        <f t="shared" si="27"/>
        <v>0</v>
      </c>
      <c r="J347" s="26">
        <f t="shared" si="28"/>
        <v>0</v>
      </c>
      <c r="K347" s="26">
        <f t="shared" si="29"/>
        <v>0</v>
      </c>
    </row>
    <row r="348" spans="1:11" ht="22.5">
      <c r="A348" s="8" t="s">
        <v>969</v>
      </c>
      <c r="B348" s="9" t="s">
        <v>970</v>
      </c>
      <c r="C348" s="10">
        <v>29942</v>
      </c>
      <c r="D348" s="14"/>
      <c r="E348" s="26">
        <v>0</v>
      </c>
      <c r="F348" s="26">
        <v>0</v>
      </c>
      <c r="G348" s="26">
        <f t="shared" si="25"/>
        <v>0</v>
      </c>
      <c r="H348" s="26">
        <f t="shared" si="26"/>
        <v>0</v>
      </c>
      <c r="I348" s="26">
        <f t="shared" si="27"/>
        <v>0</v>
      </c>
      <c r="J348" s="26">
        <f t="shared" si="28"/>
        <v>0</v>
      </c>
      <c r="K348" s="26">
        <f t="shared" si="29"/>
        <v>0</v>
      </c>
    </row>
    <row r="349" spans="1:11" ht="146.25">
      <c r="A349" s="8" t="s">
        <v>971</v>
      </c>
      <c r="B349" s="9" t="s">
        <v>972</v>
      </c>
      <c r="C349" s="10">
        <v>41604</v>
      </c>
      <c r="D349" s="14"/>
      <c r="E349" s="26">
        <v>0</v>
      </c>
      <c r="F349" s="26">
        <v>0</v>
      </c>
      <c r="G349" s="26">
        <f t="shared" si="25"/>
        <v>0</v>
      </c>
      <c r="H349" s="26">
        <f t="shared" si="26"/>
        <v>0</v>
      </c>
      <c r="I349" s="26">
        <f t="shared" si="27"/>
        <v>0</v>
      </c>
      <c r="J349" s="26">
        <f t="shared" si="28"/>
        <v>0</v>
      </c>
      <c r="K349" s="26">
        <f t="shared" si="29"/>
        <v>0</v>
      </c>
    </row>
    <row r="350" spans="1:11" ht="45">
      <c r="A350" s="8" t="s">
        <v>973</v>
      </c>
      <c r="B350" s="9" t="s">
        <v>974</v>
      </c>
      <c r="C350" s="10">
        <v>597479</v>
      </c>
      <c r="D350" s="14"/>
      <c r="E350" s="26">
        <v>0</v>
      </c>
      <c r="F350" s="26">
        <v>0</v>
      </c>
      <c r="G350" s="26">
        <f t="shared" si="25"/>
        <v>0</v>
      </c>
      <c r="H350" s="26">
        <f t="shared" si="26"/>
        <v>0</v>
      </c>
      <c r="I350" s="26">
        <f t="shared" si="27"/>
        <v>0</v>
      </c>
      <c r="J350" s="26">
        <f t="shared" si="28"/>
        <v>0</v>
      </c>
      <c r="K350" s="26">
        <f t="shared" si="29"/>
        <v>0</v>
      </c>
    </row>
    <row r="351" spans="1:11" ht="22.5">
      <c r="A351" s="8" t="s">
        <v>975</v>
      </c>
      <c r="B351" s="9" t="s">
        <v>976</v>
      </c>
      <c r="C351" s="10">
        <v>5232</v>
      </c>
      <c r="D351" s="14"/>
      <c r="E351" s="26">
        <v>0</v>
      </c>
      <c r="F351" s="26">
        <v>0</v>
      </c>
      <c r="G351" s="26">
        <f t="shared" si="25"/>
        <v>0</v>
      </c>
      <c r="H351" s="26">
        <f t="shared" si="26"/>
        <v>0</v>
      </c>
      <c r="I351" s="26">
        <f t="shared" si="27"/>
        <v>0</v>
      </c>
      <c r="J351" s="26">
        <f t="shared" si="28"/>
        <v>0</v>
      </c>
      <c r="K351" s="26">
        <f t="shared" si="29"/>
        <v>0</v>
      </c>
    </row>
    <row r="352" spans="1:11" ht="45">
      <c r="A352" s="8" t="s">
        <v>977</v>
      </c>
      <c r="B352" s="9" t="s">
        <v>978</v>
      </c>
      <c r="C352" s="8">
        <v>108</v>
      </c>
      <c r="D352" s="14"/>
      <c r="E352" s="26">
        <v>0</v>
      </c>
      <c r="F352" s="26">
        <v>0</v>
      </c>
      <c r="G352" s="26">
        <f t="shared" si="25"/>
        <v>0</v>
      </c>
      <c r="H352" s="26">
        <f t="shared" si="26"/>
        <v>0</v>
      </c>
      <c r="I352" s="26">
        <f t="shared" si="27"/>
        <v>0</v>
      </c>
      <c r="J352" s="26">
        <f t="shared" si="28"/>
        <v>0</v>
      </c>
      <c r="K352" s="26">
        <f t="shared" si="29"/>
        <v>0</v>
      </c>
    </row>
    <row r="353" spans="1:11" ht="11.25">
      <c r="A353" s="8" t="s">
        <v>979</v>
      </c>
      <c r="B353" s="9" t="s">
        <v>980</v>
      </c>
      <c r="C353" s="8">
        <v>1</v>
      </c>
      <c r="D353" s="14"/>
      <c r="E353" s="26">
        <v>0</v>
      </c>
      <c r="F353" s="26">
        <v>0</v>
      </c>
      <c r="G353" s="26">
        <f t="shared" si="25"/>
        <v>0</v>
      </c>
      <c r="H353" s="26">
        <f t="shared" si="26"/>
        <v>0</v>
      </c>
      <c r="I353" s="26">
        <f t="shared" si="27"/>
        <v>0</v>
      </c>
      <c r="J353" s="26">
        <f t="shared" si="28"/>
        <v>0</v>
      </c>
      <c r="K353" s="26">
        <f t="shared" si="29"/>
        <v>0</v>
      </c>
    </row>
    <row r="354" spans="1:11" ht="33.75">
      <c r="A354" s="8" t="s">
        <v>981</v>
      </c>
      <c r="B354" s="9" t="s">
        <v>982</v>
      </c>
      <c r="C354" s="10">
        <v>3228</v>
      </c>
      <c r="D354" s="14"/>
      <c r="E354" s="26">
        <v>0</v>
      </c>
      <c r="F354" s="26">
        <v>0</v>
      </c>
      <c r="G354" s="26">
        <f t="shared" si="25"/>
        <v>0</v>
      </c>
      <c r="H354" s="26">
        <f t="shared" si="26"/>
        <v>0</v>
      </c>
      <c r="I354" s="26">
        <f t="shared" si="27"/>
        <v>0</v>
      </c>
      <c r="J354" s="26">
        <f t="shared" si="28"/>
        <v>0</v>
      </c>
      <c r="K354" s="26">
        <f t="shared" si="29"/>
        <v>0</v>
      </c>
    </row>
    <row r="355" spans="1:11" ht="33.75">
      <c r="A355" s="8" t="s">
        <v>983</v>
      </c>
      <c r="B355" s="9" t="s">
        <v>984</v>
      </c>
      <c r="C355" s="8">
        <v>876</v>
      </c>
      <c r="D355" s="14"/>
      <c r="E355" s="26">
        <v>0</v>
      </c>
      <c r="F355" s="26">
        <v>0</v>
      </c>
      <c r="G355" s="26">
        <f t="shared" si="25"/>
        <v>0</v>
      </c>
      <c r="H355" s="26">
        <f t="shared" si="26"/>
        <v>0</v>
      </c>
      <c r="I355" s="26">
        <f t="shared" si="27"/>
        <v>0</v>
      </c>
      <c r="J355" s="26">
        <f t="shared" si="28"/>
        <v>0</v>
      </c>
      <c r="K355" s="26">
        <f t="shared" si="29"/>
        <v>0</v>
      </c>
    </row>
    <row r="356" spans="1:11" ht="33.75">
      <c r="A356" s="8" t="s">
        <v>985</v>
      </c>
      <c r="B356" s="9" t="s">
        <v>986</v>
      </c>
      <c r="C356" s="10">
        <v>4070</v>
      </c>
      <c r="D356" s="14"/>
      <c r="E356" s="26">
        <v>0</v>
      </c>
      <c r="F356" s="26">
        <v>0</v>
      </c>
      <c r="G356" s="26">
        <f t="shared" si="25"/>
        <v>0</v>
      </c>
      <c r="H356" s="26">
        <f t="shared" si="26"/>
        <v>0</v>
      </c>
      <c r="I356" s="26">
        <f t="shared" si="27"/>
        <v>0</v>
      </c>
      <c r="J356" s="26">
        <f t="shared" si="28"/>
        <v>0</v>
      </c>
      <c r="K356" s="26">
        <f t="shared" si="29"/>
        <v>0</v>
      </c>
    </row>
    <row r="357" spans="1:11" ht="33.75">
      <c r="A357" s="8" t="s">
        <v>987</v>
      </c>
      <c r="B357" s="9" t="s">
        <v>988</v>
      </c>
      <c r="C357" s="8">
        <v>768</v>
      </c>
      <c r="D357" s="14"/>
      <c r="E357" s="26">
        <v>0</v>
      </c>
      <c r="F357" s="26">
        <v>0</v>
      </c>
      <c r="G357" s="26">
        <f t="shared" si="25"/>
        <v>0</v>
      </c>
      <c r="H357" s="26">
        <f t="shared" si="26"/>
        <v>0</v>
      </c>
      <c r="I357" s="26">
        <f t="shared" si="27"/>
        <v>0</v>
      </c>
      <c r="J357" s="26">
        <f t="shared" si="28"/>
        <v>0</v>
      </c>
      <c r="K357" s="26">
        <f t="shared" si="29"/>
        <v>0</v>
      </c>
    </row>
    <row r="358" spans="1:11" ht="22.5">
      <c r="A358" s="8" t="s">
        <v>989</v>
      </c>
      <c r="B358" s="9" t="s">
        <v>990</v>
      </c>
      <c r="C358" s="10">
        <v>25641</v>
      </c>
      <c r="D358" s="14"/>
      <c r="E358" s="26">
        <v>0</v>
      </c>
      <c r="F358" s="26">
        <v>0</v>
      </c>
      <c r="G358" s="26">
        <f t="shared" si="25"/>
        <v>0</v>
      </c>
      <c r="H358" s="26">
        <f t="shared" si="26"/>
        <v>0</v>
      </c>
      <c r="I358" s="26">
        <f t="shared" si="27"/>
        <v>0</v>
      </c>
      <c r="J358" s="26">
        <f t="shared" si="28"/>
        <v>0</v>
      </c>
      <c r="K358" s="26">
        <f t="shared" si="29"/>
        <v>0</v>
      </c>
    </row>
    <row r="359" spans="1:11" ht="22.5">
      <c r="A359" s="8" t="s">
        <v>991</v>
      </c>
      <c r="B359" s="9" t="s">
        <v>992</v>
      </c>
      <c r="C359" s="8">
        <v>636</v>
      </c>
      <c r="D359" s="14"/>
      <c r="E359" s="26">
        <v>0</v>
      </c>
      <c r="F359" s="26">
        <v>0</v>
      </c>
      <c r="G359" s="26">
        <f t="shared" si="25"/>
        <v>0</v>
      </c>
      <c r="H359" s="26">
        <f t="shared" si="26"/>
        <v>0</v>
      </c>
      <c r="I359" s="26">
        <f t="shared" si="27"/>
        <v>0</v>
      </c>
      <c r="J359" s="26">
        <f t="shared" si="28"/>
        <v>0</v>
      </c>
      <c r="K359" s="26">
        <f t="shared" si="29"/>
        <v>0</v>
      </c>
    </row>
    <row r="360" spans="1:11" ht="22.5">
      <c r="A360" s="8" t="s">
        <v>993</v>
      </c>
      <c r="B360" s="9" t="s">
        <v>994</v>
      </c>
      <c r="C360" s="10">
        <v>8916</v>
      </c>
      <c r="D360" s="14"/>
      <c r="E360" s="26">
        <v>0</v>
      </c>
      <c r="F360" s="26">
        <v>0</v>
      </c>
      <c r="G360" s="26">
        <f t="shared" si="25"/>
        <v>0</v>
      </c>
      <c r="H360" s="26">
        <f t="shared" si="26"/>
        <v>0</v>
      </c>
      <c r="I360" s="26">
        <f t="shared" si="27"/>
        <v>0</v>
      </c>
      <c r="J360" s="26">
        <f t="shared" si="28"/>
        <v>0</v>
      </c>
      <c r="K360" s="26">
        <f t="shared" si="29"/>
        <v>0</v>
      </c>
    </row>
    <row r="361" spans="1:11" ht="33.75">
      <c r="A361" s="8" t="s">
        <v>995</v>
      </c>
      <c r="B361" s="9" t="s">
        <v>996</v>
      </c>
      <c r="C361" s="10">
        <v>40032</v>
      </c>
      <c r="D361" s="14"/>
      <c r="E361" s="26">
        <v>0</v>
      </c>
      <c r="F361" s="26">
        <v>0</v>
      </c>
      <c r="G361" s="26">
        <f t="shared" si="25"/>
        <v>0</v>
      </c>
      <c r="H361" s="26">
        <f t="shared" si="26"/>
        <v>0</v>
      </c>
      <c r="I361" s="26">
        <f t="shared" si="27"/>
        <v>0</v>
      </c>
      <c r="J361" s="26">
        <f t="shared" si="28"/>
        <v>0</v>
      </c>
      <c r="K361" s="26">
        <f t="shared" si="29"/>
        <v>0</v>
      </c>
    </row>
    <row r="362" spans="1:11" ht="22.5">
      <c r="A362" s="8" t="s">
        <v>997</v>
      </c>
      <c r="B362" s="9" t="s">
        <v>998</v>
      </c>
      <c r="C362" s="10">
        <v>7497</v>
      </c>
      <c r="D362" s="14"/>
      <c r="E362" s="26">
        <v>0</v>
      </c>
      <c r="F362" s="26">
        <v>0</v>
      </c>
      <c r="G362" s="26">
        <f t="shared" si="25"/>
        <v>0</v>
      </c>
      <c r="H362" s="26">
        <f t="shared" si="26"/>
        <v>0</v>
      </c>
      <c r="I362" s="26">
        <f t="shared" si="27"/>
        <v>0</v>
      </c>
      <c r="J362" s="26">
        <f t="shared" si="28"/>
        <v>0</v>
      </c>
      <c r="K362" s="26">
        <f t="shared" si="29"/>
        <v>0</v>
      </c>
    </row>
    <row r="363" spans="1:11" ht="33.75">
      <c r="A363" s="8" t="s">
        <v>999</v>
      </c>
      <c r="B363" s="9" t="s">
        <v>1000</v>
      </c>
      <c r="C363" s="10">
        <v>25132</v>
      </c>
      <c r="D363" s="14"/>
      <c r="E363" s="26">
        <v>0</v>
      </c>
      <c r="F363" s="26">
        <v>0</v>
      </c>
      <c r="G363" s="26">
        <f t="shared" si="25"/>
        <v>0</v>
      </c>
      <c r="H363" s="26">
        <f t="shared" si="26"/>
        <v>0</v>
      </c>
      <c r="I363" s="26">
        <f t="shared" si="27"/>
        <v>0</v>
      </c>
      <c r="J363" s="26">
        <f t="shared" si="28"/>
        <v>0</v>
      </c>
      <c r="K363" s="26">
        <f t="shared" si="29"/>
        <v>0</v>
      </c>
    </row>
    <row r="364" spans="1:11" ht="22.5">
      <c r="A364" s="8" t="s">
        <v>1001</v>
      </c>
      <c r="B364" s="9" t="s">
        <v>1002</v>
      </c>
      <c r="C364" s="8">
        <v>312</v>
      </c>
      <c r="D364" s="14"/>
      <c r="E364" s="26">
        <v>0</v>
      </c>
      <c r="F364" s="26">
        <v>0</v>
      </c>
      <c r="G364" s="26">
        <f t="shared" si="25"/>
        <v>0</v>
      </c>
      <c r="H364" s="26">
        <f t="shared" si="26"/>
        <v>0</v>
      </c>
      <c r="I364" s="26">
        <f t="shared" si="27"/>
        <v>0</v>
      </c>
      <c r="J364" s="26">
        <f t="shared" si="28"/>
        <v>0</v>
      </c>
      <c r="K364" s="26">
        <f t="shared" si="29"/>
        <v>0</v>
      </c>
    </row>
    <row r="365" spans="1:11" ht="22.5">
      <c r="A365" s="8" t="s">
        <v>1003</v>
      </c>
      <c r="B365" s="9" t="s">
        <v>1004</v>
      </c>
      <c r="C365" s="10">
        <v>2340</v>
      </c>
      <c r="D365" s="14"/>
      <c r="E365" s="26">
        <v>0</v>
      </c>
      <c r="F365" s="26">
        <v>0</v>
      </c>
      <c r="G365" s="26">
        <f t="shared" si="25"/>
        <v>0</v>
      </c>
      <c r="H365" s="26">
        <f t="shared" si="26"/>
        <v>0</v>
      </c>
      <c r="I365" s="26">
        <f t="shared" si="27"/>
        <v>0</v>
      </c>
      <c r="J365" s="26">
        <f t="shared" si="28"/>
        <v>0</v>
      </c>
      <c r="K365" s="26">
        <f t="shared" si="29"/>
        <v>0</v>
      </c>
    </row>
    <row r="366" spans="1:11" ht="22.5">
      <c r="A366" s="8" t="s">
        <v>1005</v>
      </c>
      <c r="B366" s="9" t="s">
        <v>1006</v>
      </c>
      <c r="C366" s="10">
        <v>1632</v>
      </c>
      <c r="D366" s="14"/>
      <c r="E366" s="26">
        <v>0</v>
      </c>
      <c r="F366" s="26">
        <v>0</v>
      </c>
      <c r="G366" s="26">
        <f t="shared" si="25"/>
        <v>0</v>
      </c>
      <c r="H366" s="26">
        <f t="shared" si="26"/>
        <v>0</v>
      </c>
      <c r="I366" s="26">
        <f t="shared" si="27"/>
        <v>0</v>
      </c>
      <c r="J366" s="26">
        <f t="shared" si="28"/>
        <v>0</v>
      </c>
      <c r="K366" s="26">
        <f t="shared" si="29"/>
        <v>0</v>
      </c>
    </row>
    <row r="367" spans="1:11" ht="33.75">
      <c r="A367" s="8" t="s">
        <v>1007</v>
      </c>
      <c r="B367" s="9" t="s">
        <v>1008</v>
      </c>
      <c r="C367" s="10">
        <v>9148</v>
      </c>
      <c r="D367" s="14"/>
      <c r="E367" s="26">
        <v>0</v>
      </c>
      <c r="F367" s="26">
        <v>0</v>
      </c>
      <c r="G367" s="26">
        <f t="shared" si="25"/>
        <v>0</v>
      </c>
      <c r="H367" s="26">
        <f t="shared" si="26"/>
        <v>0</v>
      </c>
      <c r="I367" s="26">
        <f t="shared" si="27"/>
        <v>0</v>
      </c>
      <c r="J367" s="26">
        <f t="shared" si="28"/>
        <v>0</v>
      </c>
      <c r="K367" s="26">
        <f t="shared" si="29"/>
        <v>0</v>
      </c>
    </row>
    <row r="368" spans="1:11" ht="22.5">
      <c r="A368" s="8" t="s">
        <v>1009</v>
      </c>
      <c r="B368" s="9" t="s">
        <v>1010</v>
      </c>
      <c r="C368" s="8">
        <v>153</v>
      </c>
      <c r="D368" s="14"/>
      <c r="E368" s="26">
        <v>0</v>
      </c>
      <c r="F368" s="26">
        <v>0</v>
      </c>
      <c r="G368" s="26">
        <f t="shared" si="25"/>
        <v>0</v>
      </c>
      <c r="H368" s="26">
        <f t="shared" si="26"/>
        <v>0</v>
      </c>
      <c r="I368" s="26">
        <f t="shared" si="27"/>
        <v>0</v>
      </c>
      <c r="J368" s="26">
        <f t="shared" si="28"/>
        <v>0</v>
      </c>
      <c r="K368" s="26">
        <f t="shared" si="29"/>
        <v>0</v>
      </c>
    </row>
    <row r="369" spans="1:11" ht="22.5">
      <c r="A369" s="8" t="s">
        <v>1011</v>
      </c>
      <c r="B369" s="9" t="s">
        <v>1012</v>
      </c>
      <c r="C369" s="8">
        <v>76</v>
      </c>
      <c r="D369" s="14"/>
      <c r="E369" s="26">
        <v>0</v>
      </c>
      <c r="F369" s="26">
        <v>0</v>
      </c>
      <c r="G369" s="26">
        <f t="shared" si="25"/>
        <v>0</v>
      </c>
      <c r="H369" s="26">
        <f t="shared" si="26"/>
        <v>0</v>
      </c>
      <c r="I369" s="26">
        <f t="shared" si="27"/>
        <v>0</v>
      </c>
      <c r="J369" s="26">
        <f t="shared" si="28"/>
        <v>0</v>
      </c>
      <c r="K369" s="26">
        <f t="shared" si="29"/>
        <v>0</v>
      </c>
    </row>
    <row r="370" spans="1:11" ht="22.5">
      <c r="A370" s="8" t="s">
        <v>1013</v>
      </c>
      <c r="B370" s="9" t="s">
        <v>1014</v>
      </c>
      <c r="C370" s="10">
        <v>16387</v>
      </c>
      <c r="D370" s="14"/>
      <c r="E370" s="26">
        <v>0</v>
      </c>
      <c r="F370" s="26">
        <v>0</v>
      </c>
      <c r="G370" s="26">
        <f t="shared" si="25"/>
        <v>0</v>
      </c>
      <c r="H370" s="26">
        <f t="shared" si="26"/>
        <v>0</v>
      </c>
      <c r="I370" s="26">
        <f t="shared" si="27"/>
        <v>0</v>
      </c>
      <c r="J370" s="26">
        <f t="shared" si="28"/>
        <v>0</v>
      </c>
      <c r="K370" s="26">
        <f t="shared" si="29"/>
        <v>0</v>
      </c>
    </row>
    <row r="371" spans="1:11" ht="22.5">
      <c r="A371" s="8" t="s">
        <v>1015</v>
      </c>
      <c r="B371" s="9" t="s">
        <v>1016</v>
      </c>
      <c r="C371" s="8">
        <v>72</v>
      </c>
      <c r="D371" s="14"/>
      <c r="E371" s="26">
        <v>0</v>
      </c>
      <c r="F371" s="26">
        <v>0</v>
      </c>
      <c r="G371" s="26">
        <f t="shared" si="25"/>
        <v>0</v>
      </c>
      <c r="H371" s="26">
        <f t="shared" si="26"/>
        <v>0</v>
      </c>
      <c r="I371" s="26">
        <f t="shared" si="27"/>
        <v>0</v>
      </c>
      <c r="J371" s="26">
        <f t="shared" si="28"/>
        <v>0</v>
      </c>
      <c r="K371" s="26">
        <f t="shared" si="29"/>
        <v>0</v>
      </c>
    </row>
    <row r="372" spans="1:11" ht="22.5">
      <c r="A372" s="8" t="s">
        <v>1017</v>
      </c>
      <c r="B372" s="9" t="s">
        <v>1018</v>
      </c>
      <c r="C372" s="8">
        <v>480</v>
      </c>
      <c r="D372" s="14"/>
      <c r="E372" s="26">
        <v>0</v>
      </c>
      <c r="F372" s="26">
        <v>0</v>
      </c>
      <c r="G372" s="26">
        <f t="shared" si="25"/>
        <v>0</v>
      </c>
      <c r="H372" s="26">
        <f t="shared" si="26"/>
        <v>0</v>
      </c>
      <c r="I372" s="26">
        <f t="shared" si="27"/>
        <v>0</v>
      </c>
      <c r="J372" s="26">
        <f t="shared" si="28"/>
        <v>0</v>
      </c>
      <c r="K372" s="26">
        <f t="shared" si="29"/>
        <v>0</v>
      </c>
    </row>
    <row r="373" spans="1:11" ht="45">
      <c r="A373" s="8" t="s">
        <v>1019</v>
      </c>
      <c r="B373" s="9" t="s">
        <v>1020</v>
      </c>
      <c r="C373" s="8">
        <v>182</v>
      </c>
      <c r="D373" s="14"/>
      <c r="E373" s="26">
        <v>0</v>
      </c>
      <c r="F373" s="26">
        <v>0</v>
      </c>
      <c r="G373" s="26">
        <f t="shared" si="25"/>
        <v>0</v>
      </c>
      <c r="H373" s="26">
        <f t="shared" si="26"/>
        <v>0</v>
      </c>
      <c r="I373" s="26">
        <f t="shared" si="27"/>
        <v>0</v>
      </c>
      <c r="J373" s="26">
        <f t="shared" si="28"/>
        <v>0</v>
      </c>
      <c r="K373" s="26">
        <f t="shared" si="29"/>
        <v>0</v>
      </c>
    </row>
    <row r="374" spans="1:11" ht="33.75">
      <c r="A374" s="8" t="s">
        <v>1021</v>
      </c>
      <c r="B374" s="9" t="s">
        <v>1022</v>
      </c>
      <c r="C374" s="10">
        <v>9732</v>
      </c>
      <c r="D374" s="14"/>
      <c r="E374" s="26">
        <v>0</v>
      </c>
      <c r="F374" s="26">
        <v>0</v>
      </c>
      <c r="G374" s="26">
        <f t="shared" si="25"/>
        <v>0</v>
      </c>
      <c r="H374" s="26">
        <f t="shared" si="26"/>
        <v>0</v>
      </c>
      <c r="I374" s="26">
        <f t="shared" si="27"/>
        <v>0</v>
      </c>
      <c r="J374" s="26">
        <f t="shared" si="28"/>
        <v>0</v>
      </c>
      <c r="K374" s="26">
        <f t="shared" si="29"/>
        <v>0</v>
      </c>
    </row>
    <row r="375" spans="1:11" ht="11.25">
      <c r="A375" s="8" t="s">
        <v>1023</v>
      </c>
      <c r="B375" s="9" t="s">
        <v>1024</v>
      </c>
      <c r="C375" s="8">
        <v>492</v>
      </c>
      <c r="D375" s="14"/>
      <c r="E375" s="26">
        <v>0</v>
      </c>
      <c r="F375" s="26">
        <v>0</v>
      </c>
      <c r="G375" s="26">
        <f t="shared" si="25"/>
        <v>0</v>
      </c>
      <c r="H375" s="26">
        <f t="shared" si="26"/>
        <v>0</v>
      </c>
      <c r="I375" s="26">
        <f t="shared" si="27"/>
        <v>0</v>
      </c>
      <c r="J375" s="26">
        <f t="shared" si="28"/>
        <v>0</v>
      </c>
      <c r="K375" s="26">
        <f t="shared" si="29"/>
        <v>0</v>
      </c>
    </row>
    <row r="376" spans="1:11" ht="22.5">
      <c r="A376" s="8" t="s">
        <v>1025</v>
      </c>
      <c r="B376" s="9" t="s">
        <v>1026</v>
      </c>
      <c r="C376" s="8">
        <v>86</v>
      </c>
      <c r="D376" s="14"/>
      <c r="E376" s="26">
        <v>0</v>
      </c>
      <c r="F376" s="26">
        <v>0</v>
      </c>
      <c r="G376" s="26">
        <f t="shared" si="25"/>
        <v>0</v>
      </c>
      <c r="H376" s="26">
        <f t="shared" si="26"/>
        <v>0</v>
      </c>
      <c r="I376" s="26">
        <f t="shared" si="27"/>
        <v>0</v>
      </c>
      <c r="J376" s="26">
        <f t="shared" si="28"/>
        <v>0</v>
      </c>
      <c r="K376" s="26">
        <f t="shared" si="29"/>
        <v>0</v>
      </c>
    </row>
    <row r="377" spans="1:11" ht="22.5">
      <c r="A377" s="8" t="s">
        <v>1027</v>
      </c>
      <c r="B377" s="9" t="s">
        <v>382</v>
      </c>
      <c r="C377" s="8">
        <v>600</v>
      </c>
      <c r="D377" s="14"/>
      <c r="E377" s="26">
        <v>0</v>
      </c>
      <c r="F377" s="26">
        <v>0</v>
      </c>
      <c r="G377" s="26">
        <f t="shared" si="25"/>
        <v>0</v>
      </c>
      <c r="H377" s="26">
        <f t="shared" si="26"/>
        <v>0</v>
      </c>
      <c r="I377" s="26">
        <f t="shared" si="27"/>
        <v>0</v>
      </c>
      <c r="J377" s="26">
        <f t="shared" si="28"/>
        <v>0</v>
      </c>
      <c r="K377" s="26">
        <f t="shared" si="29"/>
        <v>0</v>
      </c>
    </row>
    <row r="378" spans="1:11" ht="22.5">
      <c r="A378" s="8" t="s">
        <v>1028</v>
      </c>
      <c r="B378" s="9" t="s">
        <v>1029</v>
      </c>
      <c r="C378" s="8">
        <v>12</v>
      </c>
      <c r="D378" s="14"/>
      <c r="E378" s="26">
        <v>0</v>
      </c>
      <c r="F378" s="26">
        <v>0</v>
      </c>
      <c r="G378" s="26">
        <f t="shared" si="25"/>
        <v>0</v>
      </c>
      <c r="H378" s="26">
        <f t="shared" si="26"/>
        <v>0</v>
      </c>
      <c r="I378" s="26">
        <f t="shared" si="27"/>
        <v>0</v>
      </c>
      <c r="J378" s="26">
        <f t="shared" si="28"/>
        <v>0</v>
      </c>
      <c r="K378" s="26">
        <f t="shared" si="29"/>
        <v>0</v>
      </c>
    </row>
    <row r="379" spans="1:11" ht="22.5">
      <c r="A379" s="8" t="s">
        <v>1030</v>
      </c>
      <c r="B379" s="9" t="s">
        <v>1031</v>
      </c>
      <c r="C379" s="10">
        <v>1833</v>
      </c>
      <c r="D379" s="14"/>
      <c r="E379" s="26">
        <v>0</v>
      </c>
      <c r="F379" s="26">
        <v>0</v>
      </c>
      <c r="G379" s="26">
        <f t="shared" si="25"/>
        <v>0</v>
      </c>
      <c r="H379" s="26">
        <f t="shared" si="26"/>
        <v>0</v>
      </c>
      <c r="I379" s="26">
        <f t="shared" si="27"/>
        <v>0</v>
      </c>
      <c r="J379" s="26">
        <f t="shared" si="28"/>
        <v>0</v>
      </c>
      <c r="K379" s="26">
        <f t="shared" si="29"/>
        <v>0</v>
      </c>
    </row>
    <row r="380" spans="1:11" ht="22.5">
      <c r="A380" s="8" t="s">
        <v>1032</v>
      </c>
      <c r="B380" s="9" t="s">
        <v>1033</v>
      </c>
      <c r="C380" s="10">
        <v>1500</v>
      </c>
      <c r="D380" s="14"/>
      <c r="E380" s="26">
        <v>0</v>
      </c>
      <c r="F380" s="26">
        <v>0</v>
      </c>
      <c r="G380" s="26">
        <f t="shared" si="25"/>
        <v>0</v>
      </c>
      <c r="H380" s="26">
        <f t="shared" si="26"/>
        <v>0</v>
      </c>
      <c r="I380" s="26">
        <f t="shared" si="27"/>
        <v>0</v>
      </c>
      <c r="J380" s="26">
        <f t="shared" si="28"/>
        <v>0</v>
      </c>
      <c r="K380" s="26">
        <f t="shared" si="29"/>
        <v>0</v>
      </c>
    </row>
    <row r="381" spans="1:11" ht="22.5">
      <c r="A381" s="8" t="s">
        <v>1034</v>
      </c>
      <c r="B381" s="9" t="s">
        <v>1035</v>
      </c>
      <c r="C381" s="8">
        <v>312</v>
      </c>
      <c r="D381" s="14"/>
      <c r="E381" s="26">
        <v>0</v>
      </c>
      <c r="F381" s="26">
        <v>0</v>
      </c>
      <c r="G381" s="26">
        <f t="shared" si="25"/>
        <v>0</v>
      </c>
      <c r="H381" s="26">
        <f t="shared" si="26"/>
        <v>0</v>
      </c>
      <c r="I381" s="26">
        <f t="shared" si="27"/>
        <v>0</v>
      </c>
      <c r="J381" s="26">
        <f t="shared" si="28"/>
        <v>0</v>
      </c>
      <c r="K381" s="26">
        <f t="shared" si="29"/>
        <v>0</v>
      </c>
    </row>
    <row r="382" spans="1:11" ht="22.5">
      <c r="A382" s="8" t="s">
        <v>1036</v>
      </c>
      <c r="B382" s="9" t="s">
        <v>1037</v>
      </c>
      <c r="C382" s="10">
        <v>28644</v>
      </c>
      <c r="D382" s="14"/>
      <c r="E382" s="26">
        <v>0</v>
      </c>
      <c r="F382" s="26">
        <v>0</v>
      </c>
      <c r="G382" s="26">
        <f t="shared" si="25"/>
        <v>0</v>
      </c>
      <c r="H382" s="26">
        <f t="shared" si="26"/>
        <v>0</v>
      </c>
      <c r="I382" s="26">
        <f t="shared" si="27"/>
        <v>0</v>
      </c>
      <c r="J382" s="26">
        <f t="shared" si="28"/>
        <v>0</v>
      </c>
      <c r="K382" s="26">
        <f t="shared" si="29"/>
        <v>0</v>
      </c>
    </row>
    <row r="383" spans="1:11" ht="22.5">
      <c r="A383" s="8" t="s">
        <v>1038</v>
      </c>
      <c r="B383" s="9" t="s">
        <v>1039</v>
      </c>
      <c r="C383" s="10">
        <v>8083</v>
      </c>
      <c r="D383" s="14"/>
      <c r="E383" s="26">
        <v>0</v>
      </c>
      <c r="F383" s="26">
        <v>0</v>
      </c>
      <c r="G383" s="26">
        <f t="shared" si="25"/>
        <v>0</v>
      </c>
      <c r="H383" s="26">
        <f t="shared" si="26"/>
        <v>0</v>
      </c>
      <c r="I383" s="26">
        <f t="shared" si="27"/>
        <v>0</v>
      </c>
      <c r="J383" s="26">
        <f t="shared" si="28"/>
        <v>0</v>
      </c>
      <c r="K383" s="26">
        <f t="shared" si="29"/>
        <v>0</v>
      </c>
    </row>
    <row r="384" spans="1:11" ht="45">
      <c r="A384" s="8" t="s">
        <v>1040</v>
      </c>
      <c r="B384" s="9" t="s">
        <v>1041</v>
      </c>
      <c r="C384" s="10">
        <v>5376</v>
      </c>
      <c r="D384" s="14"/>
      <c r="E384" s="26">
        <v>0</v>
      </c>
      <c r="F384" s="26">
        <v>0</v>
      </c>
      <c r="G384" s="26">
        <f t="shared" si="25"/>
        <v>0</v>
      </c>
      <c r="H384" s="26">
        <f t="shared" si="26"/>
        <v>0</v>
      </c>
      <c r="I384" s="26">
        <f t="shared" si="27"/>
        <v>0</v>
      </c>
      <c r="J384" s="26">
        <f t="shared" si="28"/>
        <v>0</v>
      </c>
      <c r="K384" s="26">
        <f t="shared" si="29"/>
        <v>0</v>
      </c>
    </row>
    <row r="385" spans="1:11" ht="22.5">
      <c r="A385" s="8" t="s">
        <v>1042</v>
      </c>
      <c r="B385" s="9" t="s">
        <v>1043</v>
      </c>
      <c r="C385" s="8">
        <v>1</v>
      </c>
      <c r="D385" s="14"/>
      <c r="E385" s="26">
        <v>0</v>
      </c>
      <c r="F385" s="26">
        <v>0</v>
      </c>
      <c r="G385" s="26">
        <f t="shared" si="25"/>
        <v>0</v>
      </c>
      <c r="H385" s="26">
        <f t="shared" si="26"/>
        <v>0</v>
      </c>
      <c r="I385" s="26">
        <f t="shared" si="27"/>
        <v>0</v>
      </c>
      <c r="J385" s="26">
        <f t="shared" si="28"/>
        <v>0</v>
      </c>
      <c r="K385" s="26">
        <f t="shared" si="29"/>
        <v>0</v>
      </c>
    </row>
    <row r="386" spans="1:11" ht="22.5">
      <c r="A386" s="8" t="s">
        <v>1044</v>
      </c>
      <c r="B386" s="9" t="s">
        <v>1045</v>
      </c>
      <c r="C386" s="10">
        <v>1956</v>
      </c>
      <c r="D386" s="14"/>
      <c r="E386" s="26">
        <v>0</v>
      </c>
      <c r="F386" s="26">
        <v>0</v>
      </c>
      <c r="G386" s="26">
        <f t="shared" si="25"/>
        <v>0</v>
      </c>
      <c r="H386" s="26">
        <f t="shared" si="26"/>
        <v>0</v>
      </c>
      <c r="I386" s="26">
        <f t="shared" si="27"/>
        <v>0</v>
      </c>
      <c r="J386" s="26">
        <f t="shared" si="28"/>
        <v>0</v>
      </c>
      <c r="K386" s="26">
        <f t="shared" si="29"/>
        <v>0</v>
      </c>
    </row>
    <row r="387" spans="1:11" ht="22.5">
      <c r="A387" s="8" t="s">
        <v>1046</v>
      </c>
      <c r="B387" s="9" t="s">
        <v>1047</v>
      </c>
      <c r="C387" s="8">
        <v>57</v>
      </c>
      <c r="D387" s="14"/>
      <c r="E387" s="26">
        <v>0</v>
      </c>
      <c r="F387" s="26">
        <v>0</v>
      </c>
      <c r="G387" s="26">
        <f t="shared" si="25"/>
        <v>0</v>
      </c>
      <c r="H387" s="26">
        <f t="shared" si="26"/>
        <v>0</v>
      </c>
      <c r="I387" s="26">
        <f t="shared" si="27"/>
        <v>0</v>
      </c>
      <c r="J387" s="26">
        <f t="shared" si="28"/>
        <v>0</v>
      </c>
      <c r="K387" s="26">
        <f t="shared" si="29"/>
        <v>0</v>
      </c>
    </row>
    <row r="388" spans="1:11" ht="33.75">
      <c r="A388" s="8" t="s">
        <v>1048</v>
      </c>
      <c r="B388" s="9" t="s">
        <v>1049</v>
      </c>
      <c r="C388" s="10">
        <v>8400</v>
      </c>
      <c r="D388" s="14"/>
      <c r="E388" s="26">
        <v>0</v>
      </c>
      <c r="F388" s="26">
        <v>0</v>
      </c>
      <c r="G388" s="26">
        <f t="shared" si="25"/>
        <v>0</v>
      </c>
      <c r="H388" s="26">
        <f t="shared" si="26"/>
        <v>0</v>
      </c>
      <c r="I388" s="26">
        <f t="shared" si="27"/>
        <v>0</v>
      </c>
      <c r="J388" s="26">
        <f t="shared" si="28"/>
        <v>0</v>
      </c>
      <c r="K388" s="26">
        <f t="shared" si="29"/>
        <v>0</v>
      </c>
    </row>
    <row r="389" spans="1:11" ht="22.5">
      <c r="A389" s="8" t="s">
        <v>1050</v>
      </c>
      <c r="B389" s="9" t="s">
        <v>1051</v>
      </c>
      <c r="C389" s="10">
        <v>288432</v>
      </c>
      <c r="D389" s="14"/>
      <c r="E389" s="26">
        <v>0</v>
      </c>
      <c r="F389" s="26">
        <v>0</v>
      </c>
      <c r="G389" s="26">
        <f t="shared" si="25"/>
        <v>0</v>
      </c>
      <c r="H389" s="26">
        <f t="shared" si="26"/>
        <v>0</v>
      </c>
      <c r="I389" s="26">
        <f t="shared" si="27"/>
        <v>0</v>
      </c>
      <c r="J389" s="26">
        <f t="shared" si="28"/>
        <v>0</v>
      </c>
      <c r="K389" s="26">
        <f t="shared" si="29"/>
        <v>0</v>
      </c>
    </row>
    <row r="390" spans="1:11" ht="11.25">
      <c r="A390" s="8" t="s">
        <v>1052</v>
      </c>
      <c r="B390" s="9" t="s">
        <v>1053</v>
      </c>
      <c r="C390" s="10">
        <v>4310</v>
      </c>
      <c r="D390" s="14"/>
      <c r="E390" s="26">
        <v>0</v>
      </c>
      <c r="F390" s="26">
        <v>0</v>
      </c>
      <c r="G390" s="26">
        <f t="shared" si="25"/>
        <v>0</v>
      </c>
      <c r="H390" s="26">
        <f t="shared" si="26"/>
        <v>0</v>
      </c>
      <c r="I390" s="26">
        <f t="shared" si="27"/>
        <v>0</v>
      </c>
      <c r="J390" s="26">
        <f t="shared" si="28"/>
        <v>0</v>
      </c>
      <c r="K390" s="26">
        <f t="shared" si="29"/>
        <v>0</v>
      </c>
    </row>
    <row r="391" spans="1:11" ht="22.5">
      <c r="A391" s="8" t="s">
        <v>1054</v>
      </c>
      <c r="B391" s="9" t="s">
        <v>1055</v>
      </c>
      <c r="C391" s="10">
        <v>18883</v>
      </c>
      <c r="D391" s="14"/>
      <c r="E391" s="26">
        <v>0</v>
      </c>
      <c r="F391" s="26">
        <v>0</v>
      </c>
      <c r="G391" s="26">
        <f t="shared" si="25"/>
        <v>0</v>
      </c>
      <c r="H391" s="26">
        <f t="shared" si="26"/>
        <v>0</v>
      </c>
      <c r="I391" s="26">
        <f t="shared" si="27"/>
        <v>0</v>
      </c>
      <c r="J391" s="26">
        <f t="shared" si="28"/>
        <v>0</v>
      </c>
      <c r="K391" s="26">
        <f t="shared" si="29"/>
        <v>0</v>
      </c>
    </row>
    <row r="392" spans="1:11" ht="11.25">
      <c r="A392" s="8" t="s">
        <v>1056</v>
      </c>
      <c r="B392" s="9" t="s">
        <v>1057</v>
      </c>
      <c r="C392" s="10">
        <v>103190</v>
      </c>
      <c r="D392" s="14"/>
      <c r="E392" s="26">
        <v>0</v>
      </c>
      <c r="F392" s="26">
        <v>0</v>
      </c>
      <c r="G392" s="26">
        <f t="shared" si="25"/>
        <v>0</v>
      </c>
      <c r="H392" s="26">
        <f t="shared" si="26"/>
        <v>0</v>
      </c>
      <c r="I392" s="26">
        <f t="shared" si="27"/>
        <v>0</v>
      </c>
      <c r="J392" s="26">
        <f t="shared" si="28"/>
        <v>0</v>
      </c>
      <c r="K392" s="26">
        <f t="shared" si="29"/>
        <v>0</v>
      </c>
    </row>
    <row r="393" spans="1:11" ht="11.25">
      <c r="A393" s="8" t="s">
        <v>1058</v>
      </c>
      <c r="B393" s="9" t="s">
        <v>1059</v>
      </c>
      <c r="C393" s="8">
        <v>120</v>
      </c>
      <c r="D393" s="14"/>
      <c r="E393" s="26">
        <v>0</v>
      </c>
      <c r="F393" s="26">
        <v>0</v>
      </c>
      <c r="G393" s="26">
        <f aca="true" t="shared" si="30" ref="G393:G456">C393*E393</f>
        <v>0</v>
      </c>
      <c r="H393" s="26">
        <f aca="true" t="shared" si="31" ref="H393:H456">F393*1.16</f>
        <v>0</v>
      </c>
      <c r="I393" s="26">
        <f aca="true" t="shared" si="32" ref="I393:I456">C393*H393</f>
        <v>0</v>
      </c>
      <c r="J393" s="26">
        <f aca="true" t="shared" si="33" ref="J393:J456">G393+I393</f>
        <v>0</v>
      </c>
      <c r="K393" s="26">
        <f aca="true" t="shared" si="34" ref="K393:K456">J393*2</f>
        <v>0</v>
      </c>
    </row>
    <row r="394" spans="1:11" ht="22.5">
      <c r="A394" s="8" t="s">
        <v>1060</v>
      </c>
      <c r="B394" s="9" t="s">
        <v>1061</v>
      </c>
      <c r="C394" s="10">
        <v>613964</v>
      </c>
      <c r="D394" s="14"/>
      <c r="E394" s="26">
        <v>0</v>
      </c>
      <c r="F394" s="26">
        <v>0</v>
      </c>
      <c r="G394" s="26">
        <f t="shared" si="30"/>
        <v>0</v>
      </c>
      <c r="H394" s="26">
        <f t="shared" si="31"/>
        <v>0</v>
      </c>
      <c r="I394" s="26">
        <f t="shared" si="32"/>
        <v>0</v>
      </c>
      <c r="J394" s="26">
        <f t="shared" si="33"/>
        <v>0</v>
      </c>
      <c r="K394" s="26">
        <f t="shared" si="34"/>
        <v>0</v>
      </c>
    </row>
    <row r="395" spans="1:11" ht="11.25">
      <c r="A395" s="8" t="s">
        <v>1062</v>
      </c>
      <c r="B395" s="9" t="s">
        <v>1063</v>
      </c>
      <c r="C395" s="10">
        <v>199032</v>
      </c>
      <c r="D395" s="14"/>
      <c r="E395" s="26">
        <v>0</v>
      </c>
      <c r="F395" s="26">
        <v>0</v>
      </c>
      <c r="G395" s="26">
        <f t="shared" si="30"/>
        <v>0</v>
      </c>
      <c r="H395" s="26">
        <f t="shared" si="31"/>
        <v>0</v>
      </c>
      <c r="I395" s="26">
        <f t="shared" si="32"/>
        <v>0</v>
      </c>
      <c r="J395" s="26">
        <f t="shared" si="33"/>
        <v>0</v>
      </c>
      <c r="K395" s="26">
        <f t="shared" si="34"/>
        <v>0</v>
      </c>
    </row>
    <row r="396" spans="1:11" ht="45">
      <c r="A396" s="8" t="s">
        <v>1064</v>
      </c>
      <c r="B396" s="9" t="s">
        <v>1065</v>
      </c>
      <c r="C396" s="10">
        <v>592617</v>
      </c>
      <c r="D396" s="14"/>
      <c r="E396" s="26">
        <v>0</v>
      </c>
      <c r="F396" s="26">
        <v>0</v>
      </c>
      <c r="G396" s="26">
        <f t="shared" si="30"/>
        <v>0</v>
      </c>
      <c r="H396" s="26">
        <f t="shared" si="31"/>
        <v>0</v>
      </c>
      <c r="I396" s="26">
        <f t="shared" si="32"/>
        <v>0</v>
      </c>
      <c r="J396" s="26">
        <f t="shared" si="33"/>
        <v>0</v>
      </c>
      <c r="K396" s="26">
        <f t="shared" si="34"/>
        <v>0</v>
      </c>
    </row>
    <row r="397" spans="1:11" ht="11.25">
      <c r="A397" s="8" t="s">
        <v>1066</v>
      </c>
      <c r="B397" s="9" t="s">
        <v>1067</v>
      </c>
      <c r="C397" s="10">
        <v>11856</v>
      </c>
      <c r="D397" s="14"/>
      <c r="E397" s="26">
        <v>0</v>
      </c>
      <c r="F397" s="26">
        <v>0</v>
      </c>
      <c r="G397" s="26">
        <f t="shared" si="30"/>
        <v>0</v>
      </c>
      <c r="H397" s="26">
        <f t="shared" si="31"/>
        <v>0</v>
      </c>
      <c r="I397" s="26">
        <f t="shared" si="32"/>
        <v>0</v>
      </c>
      <c r="J397" s="26">
        <f t="shared" si="33"/>
        <v>0</v>
      </c>
      <c r="K397" s="26">
        <f t="shared" si="34"/>
        <v>0</v>
      </c>
    </row>
    <row r="398" spans="1:11" ht="22.5">
      <c r="A398" s="8" t="s">
        <v>1068</v>
      </c>
      <c r="B398" s="9" t="s">
        <v>1069</v>
      </c>
      <c r="C398" s="10">
        <v>27072</v>
      </c>
      <c r="D398" s="14"/>
      <c r="E398" s="26">
        <v>0</v>
      </c>
      <c r="F398" s="26">
        <v>0</v>
      </c>
      <c r="G398" s="26">
        <f t="shared" si="30"/>
        <v>0</v>
      </c>
      <c r="H398" s="26">
        <f t="shared" si="31"/>
        <v>0</v>
      </c>
      <c r="I398" s="26">
        <f t="shared" si="32"/>
        <v>0</v>
      </c>
      <c r="J398" s="26">
        <f t="shared" si="33"/>
        <v>0</v>
      </c>
      <c r="K398" s="26">
        <f t="shared" si="34"/>
        <v>0</v>
      </c>
    </row>
    <row r="399" spans="1:11" ht="11.25">
      <c r="A399" s="8" t="s">
        <v>1070</v>
      </c>
      <c r="B399" s="9" t="s">
        <v>1071</v>
      </c>
      <c r="C399" s="10">
        <v>50472</v>
      </c>
      <c r="D399" s="14"/>
      <c r="E399" s="26">
        <v>0</v>
      </c>
      <c r="F399" s="26">
        <v>0</v>
      </c>
      <c r="G399" s="26">
        <f t="shared" si="30"/>
        <v>0</v>
      </c>
      <c r="H399" s="26">
        <f t="shared" si="31"/>
        <v>0</v>
      </c>
      <c r="I399" s="26">
        <f t="shared" si="32"/>
        <v>0</v>
      </c>
      <c r="J399" s="26">
        <f t="shared" si="33"/>
        <v>0</v>
      </c>
      <c r="K399" s="26">
        <f t="shared" si="34"/>
        <v>0</v>
      </c>
    </row>
    <row r="400" spans="1:11" ht="11.25">
      <c r="A400" s="8" t="s">
        <v>1072</v>
      </c>
      <c r="B400" s="9" t="s">
        <v>1073</v>
      </c>
      <c r="C400" s="10">
        <v>2409</v>
      </c>
      <c r="D400" s="14"/>
      <c r="E400" s="26">
        <v>0</v>
      </c>
      <c r="F400" s="26">
        <v>0</v>
      </c>
      <c r="G400" s="26">
        <f t="shared" si="30"/>
        <v>0</v>
      </c>
      <c r="H400" s="26">
        <f t="shared" si="31"/>
        <v>0</v>
      </c>
      <c r="I400" s="26">
        <f t="shared" si="32"/>
        <v>0</v>
      </c>
      <c r="J400" s="26">
        <f t="shared" si="33"/>
        <v>0</v>
      </c>
      <c r="K400" s="26">
        <f t="shared" si="34"/>
        <v>0</v>
      </c>
    </row>
    <row r="401" spans="1:11" ht="22.5">
      <c r="A401" s="8" t="s">
        <v>1074</v>
      </c>
      <c r="B401" s="9" t="s">
        <v>1075</v>
      </c>
      <c r="C401" s="10">
        <v>16214</v>
      </c>
      <c r="D401" s="14"/>
      <c r="E401" s="26">
        <v>0</v>
      </c>
      <c r="F401" s="26">
        <v>0</v>
      </c>
      <c r="G401" s="26">
        <f t="shared" si="30"/>
        <v>0</v>
      </c>
      <c r="H401" s="26">
        <f t="shared" si="31"/>
        <v>0</v>
      </c>
      <c r="I401" s="26">
        <f t="shared" si="32"/>
        <v>0</v>
      </c>
      <c r="J401" s="26">
        <f t="shared" si="33"/>
        <v>0</v>
      </c>
      <c r="K401" s="26">
        <f t="shared" si="34"/>
        <v>0</v>
      </c>
    </row>
    <row r="402" spans="1:11" ht="33.75">
      <c r="A402" s="8" t="s">
        <v>1076</v>
      </c>
      <c r="B402" s="9" t="s">
        <v>1077</v>
      </c>
      <c r="C402" s="10">
        <v>3907</v>
      </c>
      <c r="D402" s="14"/>
      <c r="E402" s="26">
        <v>0</v>
      </c>
      <c r="F402" s="26">
        <v>0</v>
      </c>
      <c r="G402" s="26">
        <f t="shared" si="30"/>
        <v>0</v>
      </c>
      <c r="H402" s="26">
        <f t="shared" si="31"/>
        <v>0</v>
      </c>
      <c r="I402" s="26">
        <f t="shared" si="32"/>
        <v>0</v>
      </c>
      <c r="J402" s="26">
        <f t="shared" si="33"/>
        <v>0</v>
      </c>
      <c r="K402" s="26">
        <f t="shared" si="34"/>
        <v>0</v>
      </c>
    </row>
    <row r="403" spans="1:11" ht="33.75">
      <c r="A403" s="8" t="s">
        <v>1078</v>
      </c>
      <c r="B403" s="9" t="s">
        <v>1079</v>
      </c>
      <c r="C403" s="10">
        <v>3120</v>
      </c>
      <c r="D403" s="14"/>
      <c r="E403" s="26">
        <v>0</v>
      </c>
      <c r="F403" s="26">
        <v>0</v>
      </c>
      <c r="G403" s="26">
        <f t="shared" si="30"/>
        <v>0</v>
      </c>
      <c r="H403" s="26">
        <f t="shared" si="31"/>
        <v>0</v>
      </c>
      <c r="I403" s="26">
        <f t="shared" si="32"/>
        <v>0</v>
      </c>
      <c r="J403" s="26">
        <f t="shared" si="33"/>
        <v>0</v>
      </c>
      <c r="K403" s="26">
        <f t="shared" si="34"/>
        <v>0</v>
      </c>
    </row>
    <row r="404" spans="1:11" ht="33.75">
      <c r="A404" s="8" t="s">
        <v>1080</v>
      </c>
      <c r="B404" s="9" t="s">
        <v>1081</v>
      </c>
      <c r="C404" s="10">
        <v>4070</v>
      </c>
      <c r="D404" s="14"/>
      <c r="E404" s="26">
        <v>0</v>
      </c>
      <c r="F404" s="26">
        <v>0</v>
      </c>
      <c r="G404" s="26">
        <f t="shared" si="30"/>
        <v>0</v>
      </c>
      <c r="H404" s="26">
        <f t="shared" si="31"/>
        <v>0</v>
      </c>
      <c r="I404" s="26">
        <f t="shared" si="32"/>
        <v>0</v>
      </c>
      <c r="J404" s="26">
        <f t="shared" si="33"/>
        <v>0</v>
      </c>
      <c r="K404" s="26">
        <f t="shared" si="34"/>
        <v>0</v>
      </c>
    </row>
    <row r="405" spans="1:11" ht="22.5">
      <c r="A405" s="8" t="s">
        <v>1082</v>
      </c>
      <c r="B405" s="9" t="s">
        <v>1083</v>
      </c>
      <c r="C405" s="10">
        <v>52968</v>
      </c>
      <c r="D405" s="14"/>
      <c r="E405" s="26">
        <v>0</v>
      </c>
      <c r="F405" s="26">
        <v>0</v>
      </c>
      <c r="G405" s="26">
        <f t="shared" si="30"/>
        <v>0</v>
      </c>
      <c r="H405" s="26">
        <f t="shared" si="31"/>
        <v>0</v>
      </c>
      <c r="I405" s="26">
        <f t="shared" si="32"/>
        <v>0</v>
      </c>
      <c r="J405" s="26">
        <f t="shared" si="33"/>
        <v>0</v>
      </c>
      <c r="K405" s="26">
        <f t="shared" si="34"/>
        <v>0</v>
      </c>
    </row>
    <row r="406" spans="1:11" ht="45">
      <c r="A406" s="8" t="s">
        <v>1084</v>
      </c>
      <c r="B406" s="9" t="s">
        <v>1085</v>
      </c>
      <c r="C406" s="10">
        <v>1512</v>
      </c>
      <c r="D406" s="14"/>
      <c r="E406" s="26">
        <v>0</v>
      </c>
      <c r="F406" s="26">
        <v>0</v>
      </c>
      <c r="G406" s="26">
        <f t="shared" si="30"/>
        <v>0</v>
      </c>
      <c r="H406" s="26">
        <f t="shared" si="31"/>
        <v>0</v>
      </c>
      <c r="I406" s="26">
        <f t="shared" si="32"/>
        <v>0</v>
      </c>
      <c r="J406" s="26">
        <f t="shared" si="33"/>
        <v>0</v>
      </c>
      <c r="K406" s="26">
        <f t="shared" si="34"/>
        <v>0</v>
      </c>
    </row>
    <row r="407" spans="1:11" ht="22.5">
      <c r="A407" s="8" t="s">
        <v>1086</v>
      </c>
      <c r="B407" s="9" t="s">
        <v>1087</v>
      </c>
      <c r="C407" s="10">
        <v>28368</v>
      </c>
      <c r="D407" s="14"/>
      <c r="E407" s="26">
        <v>0</v>
      </c>
      <c r="F407" s="26">
        <v>0</v>
      </c>
      <c r="G407" s="26">
        <f t="shared" si="30"/>
        <v>0</v>
      </c>
      <c r="H407" s="26">
        <f t="shared" si="31"/>
        <v>0</v>
      </c>
      <c r="I407" s="26">
        <f t="shared" si="32"/>
        <v>0</v>
      </c>
      <c r="J407" s="26">
        <f t="shared" si="33"/>
        <v>0</v>
      </c>
      <c r="K407" s="26">
        <f t="shared" si="34"/>
        <v>0</v>
      </c>
    </row>
    <row r="408" spans="1:11" ht="22.5">
      <c r="A408" s="8" t="s">
        <v>1088</v>
      </c>
      <c r="B408" s="9" t="s">
        <v>1089</v>
      </c>
      <c r="C408" s="10">
        <v>4876</v>
      </c>
      <c r="D408" s="14"/>
      <c r="E408" s="26">
        <v>0</v>
      </c>
      <c r="F408" s="26">
        <v>0</v>
      </c>
      <c r="G408" s="26">
        <f t="shared" si="30"/>
        <v>0</v>
      </c>
      <c r="H408" s="26">
        <f t="shared" si="31"/>
        <v>0</v>
      </c>
      <c r="I408" s="26">
        <f t="shared" si="32"/>
        <v>0</v>
      </c>
      <c r="J408" s="26">
        <f t="shared" si="33"/>
        <v>0</v>
      </c>
      <c r="K408" s="26">
        <f t="shared" si="34"/>
        <v>0</v>
      </c>
    </row>
    <row r="409" spans="1:11" ht="45">
      <c r="A409" s="8" t="s">
        <v>1090</v>
      </c>
      <c r="B409" s="9" t="s">
        <v>1091</v>
      </c>
      <c r="C409" s="10">
        <v>7814</v>
      </c>
      <c r="D409" s="14"/>
      <c r="E409" s="26">
        <v>0</v>
      </c>
      <c r="F409" s="26">
        <v>0</v>
      </c>
      <c r="G409" s="26">
        <f t="shared" si="30"/>
        <v>0</v>
      </c>
      <c r="H409" s="26">
        <f t="shared" si="31"/>
        <v>0</v>
      </c>
      <c r="I409" s="26">
        <f t="shared" si="32"/>
        <v>0</v>
      </c>
      <c r="J409" s="26">
        <f t="shared" si="33"/>
        <v>0</v>
      </c>
      <c r="K409" s="26">
        <f t="shared" si="34"/>
        <v>0</v>
      </c>
    </row>
    <row r="410" spans="1:11" ht="33.75">
      <c r="A410" s="8" t="s">
        <v>1092</v>
      </c>
      <c r="B410" s="9" t="s">
        <v>1093</v>
      </c>
      <c r="C410" s="10">
        <v>15180</v>
      </c>
      <c r="D410" s="14"/>
      <c r="E410" s="26">
        <v>0</v>
      </c>
      <c r="F410" s="26">
        <v>0</v>
      </c>
      <c r="G410" s="26">
        <f t="shared" si="30"/>
        <v>0</v>
      </c>
      <c r="H410" s="26">
        <f t="shared" si="31"/>
        <v>0</v>
      </c>
      <c r="I410" s="26">
        <f t="shared" si="32"/>
        <v>0</v>
      </c>
      <c r="J410" s="26">
        <f t="shared" si="33"/>
        <v>0</v>
      </c>
      <c r="K410" s="26">
        <f t="shared" si="34"/>
        <v>0</v>
      </c>
    </row>
    <row r="411" spans="1:11" ht="33.75">
      <c r="A411" s="8" t="s">
        <v>1094</v>
      </c>
      <c r="B411" s="9" t="s">
        <v>1095</v>
      </c>
      <c r="C411" s="10">
        <v>86361</v>
      </c>
      <c r="D411" s="14"/>
      <c r="E411" s="26">
        <v>0</v>
      </c>
      <c r="F411" s="26">
        <v>0</v>
      </c>
      <c r="G411" s="26">
        <f t="shared" si="30"/>
        <v>0</v>
      </c>
      <c r="H411" s="26">
        <f t="shared" si="31"/>
        <v>0</v>
      </c>
      <c r="I411" s="26">
        <f t="shared" si="32"/>
        <v>0</v>
      </c>
      <c r="J411" s="26">
        <f t="shared" si="33"/>
        <v>0</v>
      </c>
      <c r="K411" s="26">
        <f t="shared" si="34"/>
        <v>0</v>
      </c>
    </row>
    <row r="412" spans="1:11" ht="33.75">
      <c r="A412" s="8" t="s">
        <v>1096</v>
      </c>
      <c r="B412" s="9" t="s">
        <v>1097</v>
      </c>
      <c r="C412" s="10">
        <v>176582</v>
      </c>
      <c r="D412" s="14"/>
      <c r="E412" s="26">
        <v>0</v>
      </c>
      <c r="F412" s="26">
        <v>0</v>
      </c>
      <c r="G412" s="26">
        <f t="shared" si="30"/>
        <v>0</v>
      </c>
      <c r="H412" s="26">
        <f t="shared" si="31"/>
        <v>0</v>
      </c>
      <c r="I412" s="26">
        <f t="shared" si="32"/>
        <v>0</v>
      </c>
      <c r="J412" s="26">
        <f t="shared" si="33"/>
        <v>0</v>
      </c>
      <c r="K412" s="26">
        <f t="shared" si="34"/>
        <v>0</v>
      </c>
    </row>
    <row r="413" spans="1:11" ht="33.75">
      <c r="A413" s="8" t="s">
        <v>1098</v>
      </c>
      <c r="B413" s="9" t="s">
        <v>1099</v>
      </c>
      <c r="C413" s="10">
        <v>29548</v>
      </c>
      <c r="D413" s="14"/>
      <c r="E413" s="26">
        <v>0</v>
      </c>
      <c r="F413" s="26">
        <v>0</v>
      </c>
      <c r="G413" s="26">
        <f t="shared" si="30"/>
        <v>0</v>
      </c>
      <c r="H413" s="26">
        <f t="shared" si="31"/>
        <v>0</v>
      </c>
      <c r="I413" s="26">
        <f t="shared" si="32"/>
        <v>0</v>
      </c>
      <c r="J413" s="26">
        <f t="shared" si="33"/>
        <v>0</v>
      </c>
      <c r="K413" s="26">
        <f t="shared" si="34"/>
        <v>0</v>
      </c>
    </row>
    <row r="414" spans="1:11" ht="33.75">
      <c r="A414" s="8" t="s">
        <v>1100</v>
      </c>
      <c r="B414" s="9" t="s">
        <v>1101</v>
      </c>
      <c r="C414" s="10">
        <v>10252</v>
      </c>
      <c r="D414" s="14"/>
      <c r="E414" s="26">
        <v>0</v>
      </c>
      <c r="F414" s="26">
        <v>0</v>
      </c>
      <c r="G414" s="26">
        <f t="shared" si="30"/>
        <v>0</v>
      </c>
      <c r="H414" s="26">
        <f t="shared" si="31"/>
        <v>0</v>
      </c>
      <c r="I414" s="26">
        <f t="shared" si="32"/>
        <v>0</v>
      </c>
      <c r="J414" s="26">
        <f t="shared" si="33"/>
        <v>0</v>
      </c>
      <c r="K414" s="26">
        <f t="shared" si="34"/>
        <v>0</v>
      </c>
    </row>
    <row r="415" spans="1:11" ht="33.75">
      <c r="A415" s="8" t="s">
        <v>1102</v>
      </c>
      <c r="B415" s="9" t="s">
        <v>1103</v>
      </c>
      <c r="C415" s="10">
        <v>33667</v>
      </c>
      <c r="D415" s="14"/>
      <c r="E415" s="26">
        <v>0</v>
      </c>
      <c r="F415" s="26">
        <v>0</v>
      </c>
      <c r="G415" s="26">
        <f t="shared" si="30"/>
        <v>0</v>
      </c>
      <c r="H415" s="26">
        <f t="shared" si="31"/>
        <v>0</v>
      </c>
      <c r="I415" s="26">
        <f t="shared" si="32"/>
        <v>0</v>
      </c>
      <c r="J415" s="26">
        <f t="shared" si="33"/>
        <v>0</v>
      </c>
      <c r="K415" s="26">
        <f t="shared" si="34"/>
        <v>0</v>
      </c>
    </row>
    <row r="416" spans="1:11" ht="33.75">
      <c r="A416" s="8" t="s">
        <v>1104</v>
      </c>
      <c r="B416" s="9" t="s">
        <v>1105</v>
      </c>
      <c r="C416" s="10">
        <v>386582</v>
      </c>
      <c r="D416" s="14"/>
      <c r="E416" s="26">
        <v>0</v>
      </c>
      <c r="F416" s="26">
        <v>0</v>
      </c>
      <c r="G416" s="26">
        <f t="shared" si="30"/>
        <v>0</v>
      </c>
      <c r="H416" s="26">
        <f t="shared" si="31"/>
        <v>0</v>
      </c>
      <c r="I416" s="26">
        <f t="shared" si="32"/>
        <v>0</v>
      </c>
      <c r="J416" s="26">
        <f t="shared" si="33"/>
        <v>0</v>
      </c>
      <c r="K416" s="26">
        <f t="shared" si="34"/>
        <v>0</v>
      </c>
    </row>
    <row r="417" spans="1:11" ht="33.75">
      <c r="A417" s="8" t="s">
        <v>1106</v>
      </c>
      <c r="B417" s="9" t="s">
        <v>1107</v>
      </c>
      <c r="C417" s="10">
        <v>240739</v>
      </c>
      <c r="D417" s="14"/>
      <c r="E417" s="26">
        <v>0</v>
      </c>
      <c r="F417" s="26">
        <v>0</v>
      </c>
      <c r="G417" s="26">
        <f t="shared" si="30"/>
        <v>0</v>
      </c>
      <c r="H417" s="26">
        <f t="shared" si="31"/>
        <v>0</v>
      </c>
      <c r="I417" s="26">
        <f t="shared" si="32"/>
        <v>0</v>
      </c>
      <c r="J417" s="26">
        <f t="shared" si="33"/>
        <v>0</v>
      </c>
      <c r="K417" s="26">
        <f t="shared" si="34"/>
        <v>0</v>
      </c>
    </row>
    <row r="418" spans="1:11" ht="33.75">
      <c r="A418" s="8" t="s">
        <v>1108</v>
      </c>
      <c r="B418" s="9" t="s">
        <v>1109</v>
      </c>
      <c r="C418" s="10">
        <v>170438</v>
      </c>
      <c r="D418" s="14"/>
      <c r="E418" s="26">
        <v>0</v>
      </c>
      <c r="F418" s="26">
        <v>0</v>
      </c>
      <c r="G418" s="26">
        <f t="shared" si="30"/>
        <v>0</v>
      </c>
      <c r="H418" s="26">
        <f t="shared" si="31"/>
        <v>0</v>
      </c>
      <c r="I418" s="26">
        <f t="shared" si="32"/>
        <v>0</v>
      </c>
      <c r="J418" s="26">
        <f t="shared" si="33"/>
        <v>0</v>
      </c>
      <c r="K418" s="26">
        <f t="shared" si="34"/>
        <v>0</v>
      </c>
    </row>
    <row r="419" spans="1:11" ht="33.75">
      <c r="A419" s="8" t="s">
        <v>1110</v>
      </c>
      <c r="B419" s="9" t="s">
        <v>1111</v>
      </c>
      <c r="C419" s="10">
        <v>236851</v>
      </c>
      <c r="D419" s="14"/>
      <c r="E419" s="26">
        <v>0</v>
      </c>
      <c r="F419" s="26">
        <v>0</v>
      </c>
      <c r="G419" s="26">
        <f t="shared" si="30"/>
        <v>0</v>
      </c>
      <c r="H419" s="26">
        <f t="shared" si="31"/>
        <v>0</v>
      </c>
      <c r="I419" s="26">
        <f t="shared" si="32"/>
        <v>0</v>
      </c>
      <c r="J419" s="26">
        <f t="shared" si="33"/>
        <v>0</v>
      </c>
      <c r="K419" s="26">
        <f t="shared" si="34"/>
        <v>0</v>
      </c>
    </row>
    <row r="420" spans="1:11" ht="33.75">
      <c r="A420" s="8" t="s">
        <v>1112</v>
      </c>
      <c r="B420" s="9" t="s">
        <v>1113</v>
      </c>
      <c r="C420" s="10">
        <v>41280</v>
      </c>
      <c r="D420" s="14"/>
      <c r="E420" s="26">
        <v>0</v>
      </c>
      <c r="F420" s="26">
        <v>0</v>
      </c>
      <c r="G420" s="26">
        <f t="shared" si="30"/>
        <v>0</v>
      </c>
      <c r="H420" s="26">
        <f t="shared" si="31"/>
        <v>0</v>
      </c>
      <c r="I420" s="26">
        <f t="shared" si="32"/>
        <v>0</v>
      </c>
      <c r="J420" s="26">
        <f t="shared" si="33"/>
        <v>0</v>
      </c>
      <c r="K420" s="26">
        <f t="shared" si="34"/>
        <v>0</v>
      </c>
    </row>
    <row r="421" spans="1:11" ht="33.75">
      <c r="A421" s="8" t="s">
        <v>1114</v>
      </c>
      <c r="B421" s="9" t="s">
        <v>1115</v>
      </c>
      <c r="C421" s="10">
        <v>19276</v>
      </c>
      <c r="D421" s="14"/>
      <c r="E421" s="26">
        <v>0</v>
      </c>
      <c r="F421" s="26">
        <v>0</v>
      </c>
      <c r="G421" s="26">
        <f t="shared" si="30"/>
        <v>0</v>
      </c>
      <c r="H421" s="26">
        <f t="shared" si="31"/>
        <v>0</v>
      </c>
      <c r="I421" s="26">
        <f t="shared" si="32"/>
        <v>0</v>
      </c>
      <c r="J421" s="26">
        <f t="shared" si="33"/>
        <v>0</v>
      </c>
      <c r="K421" s="26">
        <f t="shared" si="34"/>
        <v>0</v>
      </c>
    </row>
    <row r="422" spans="1:11" ht="33.75">
      <c r="A422" s="8" t="s">
        <v>1116</v>
      </c>
      <c r="B422" s="9" t="s">
        <v>1117</v>
      </c>
      <c r="C422" s="10">
        <v>273446</v>
      </c>
      <c r="D422" s="14"/>
      <c r="E422" s="26">
        <v>0</v>
      </c>
      <c r="F422" s="26">
        <v>0</v>
      </c>
      <c r="G422" s="26">
        <f t="shared" si="30"/>
        <v>0</v>
      </c>
      <c r="H422" s="26">
        <f t="shared" si="31"/>
        <v>0</v>
      </c>
      <c r="I422" s="26">
        <f t="shared" si="32"/>
        <v>0</v>
      </c>
      <c r="J422" s="26">
        <f t="shared" si="33"/>
        <v>0</v>
      </c>
      <c r="K422" s="26">
        <f t="shared" si="34"/>
        <v>0</v>
      </c>
    </row>
    <row r="423" spans="1:11" ht="33.75">
      <c r="A423" s="8" t="s">
        <v>1118</v>
      </c>
      <c r="B423" s="9" t="s">
        <v>1119</v>
      </c>
      <c r="C423" s="10">
        <v>44659</v>
      </c>
      <c r="D423" s="14"/>
      <c r="E423" s="26">
        <v>0</v>
      </c>
      <c r="F423" s="26">
        <v>0</v>
      </c>
      <c r="G423" s="26">
        <f t="shared" si="30"/>
        <v>0</v>
      </c>
      <c r="H423" s="26">
        <f t="shared" si="31"/>
        <v>0</v>
      </c>
      <c r="I423" s="26">
        <f t="shared" si="32"/>
        <v>0</v>
      </c>
      <c r="J423" s="26">
        <f t="shared" si="33"/>
        <v>0</v>
      </c>
      <c r="K423" s="26">
        <f t="shared" si="34"/>
        <v>0</v>
      </c>
    </row>
    <row r="424" spans="1:11" ht="33.75">
      <c r="A424" s="8" t="s">
        <v>1120</v>
      </c>
      <c r="B424" s="9" t="s">
        <v>1121</v>
      </c>
      <c r="C424" s="10">
        <v>154540</v>
      </c>
      <c r="D424" s="14"/>
      <c r="E424" s="26">
        <v>0</v>
      </c>
      <c r="F424" s="26">
        <v>0</v>
      </c>
      <c r="G424" s="26">
        <f t="shared" si="30"/>
        <v>0</v>
      </c>
      <c r="H424" s="26">
        <f t="shared" si="31"/>
        <v>0</v>
      </c>
      <c r="I424" s="26">
        <f t="shared" si="32"/>
        <v>0</v>
      </c>
      <c r="J424" s="26">
        <f t="shared" si="33"/>
        <v>0</v>
      </c>
      <c r="K424" s="26">
        <f t="shared" si="34"/>
        <v>0</v>
      </c>
    </row>
    <row r="425" spans="1:11" ht="33.75">
      <c r="A425" s="8" t="s">
        <v>1122</v>
      </c>
      <c r="B425" s="9" t="s">
        <v>1123</v>
      </c>
      <c r="C425" s="10">
        <v>370636</v>
      </c>
      <c r="D425" s="14"/>
      <c r="E425" s="26">
        <v>0</v>
      </c>
      <c r="F425" s="26">
        <v>0</v>
      </c>
      <c r="G425" s="26">
        <f t="shared" si="30"/>
        <v>0</v>
      </c>
      <c r="H425" s="26">
        <f t="shared" si="31"/>
        <v>0</v>
      </c>
      <c r="I425" s="26">
        <f t="shared" si="32"/>
        <v>0</v>
      </c>
      <c r="J425" s="26">
        <f t="shared" si="33"/>
        <v>0</v>
      </c>
      <c r="K425" s="26">
        <f t="shared" si="34"/>
        <v>0</v>
      </c>
    </row>
    <row r="426" spans="1:11" ht="33.75">
      <c r="A426" s="8" t="s">
        <v>1124</v>
      </c>
      <c r="B426" s="9" t="s">
        <v>1125</v>
      </c>
      <c r="C426" s="8">
        <v>96</v>
      </c>
      <c r="D426" s="14"/>
      <c r="E426" s="26">
        <v>0</v>
      </c>
      <c r="F426" s="26">
        <v>0</v>
      </c>
      <c r="G426" s="26">
        <f t="shared" si="30"/>
        <v>0</v>
      </c>
      <c r="H426" s="26">
        <f t="shared" si="31"/>
        <v>0</v>
      </c>
      <c r="I426" s="26">
        <f t="shared" si="32"/>
        <v>0</v>
      </c>
      <c r="J426" s="26">
        <f t="shared" si="33"/>
        <v>0</v>
      </c>
      <c r="K426" s="26">
        <f t="shared" si="34"/>
        <v>0</v>
      </c>
    </row>
    <row r="427" spans="1:11" ht="22.5">
      <c r="A427" s="8" t="s">
        <v>1126</v>
      </c>
      <c r="B427" s="9" t="s">
        <v>1127</v>
      </c>
      <c r="C427" s="10">
        <v>48614</v>
      </c>
      <c r="D427" s="14"/>
      <c r="E427" s="26">
        <v>0</v>
      </c>
      <c r="F427" s="26">
        <v>0</v>
      </c>
      <c r="G427" s="26">
        <f t="shared" si="30"/>
        <v>0</v>
      </c>
      <c r="H427" s="26">
        <f t="shared" si="31"/>
        <v>0</v>
      </c>
      <c r="I427" s="26">
        <f t="shared" si="32"/>
        <v>0</v>
      </c>
      <c r="J427" s="26">
        <f t="shared" si="33"/>
        <v>0</v>
      </c>
      <c r="K427" s="26">
        <f t="shared" si="34"/>
        <v>0</v>
      </c>
    </row>
    <row r="428" spans="1:11" ht="22.5">
      <c r="A428" s="8" t="s">
        <v>1128</v>
      </c>
      <c r="B428" s="9" t="s">
        <v>1129</v>
      </c>
      <c r="C428" s="8">
        <v>960</v>
      </c>
      <c r="D428" s="14"/>
      <c r="E428" s="26">
        <v>0</v>
      </c>
      <c r="F428" s="26">
        <v>0</v>
      </c>
      <c r="G428" s="26">
        <f t="shared" si="30"/>
        <v>0</v>
      </c>
      <c r="H428" s="26">
        <f t="shared" si="31"/>
        <v>0</v>
      </c>
      <c r="I428" s="26">
        <f t="shared" si="32"/>
        <v>0</v>
      </c>
      <c r="J428" s="26">
        <f t="shared" si="33"/>
        <v>0</v>
      </c>
      <c r="K428" s="26">
        <f t="shared" si="34"/>
        <v>0</v>
      </c>
    </row>
    <row r="429" spans="1:11" ht="22.5">
      <c r="A429" s="8" t="s">
        <v>1130</v>
      </c>
      <c r="B429" s="9" t="s">
        <v>1131</v>
      </c>
      <c r="C429" s="8">
        <v>988</v>
      </c>
      <c r="D429" s="14"/>
      <c r="E429" s="26">
        <v>0</v>
      </c>
      <c r="F429" s="26">
        <v>0</v>
      </c>
      <c r="G429" s="26">
        <f t="shared" si="30"/>
        <v>0</v>
      </c>
      <c r="H429" s="26">
        <f t="shared" si="31"/>
        <v>0</v>
      </c>
      <c r="I429" s="26">
        <f t="shared" si="32"/>
        <v>0</v>
      </c>
      <c r="J429" s="26">
        <f t="shared" si="33"/>
        <v>0</v>
      </c>
      <c r="K429" s="26">
        <f t="shared" si="34"/>
        <v>0</v>
      </c>
    </row>
    <row r="430" spans="1:11" ht="45">
      <c r="A430" s="8" t="s">
        <v>1132</v>
      </c>
      <c r="B430" s="9" t="s">
        <v>1133</v>
      </c>
      <c r="C430" s="10">
        <v>1687420</v>
      </c>
      <c r="D430" s="14"/>
      <c r="E430" s="26">
        <v>0</v>
      </c>
      <c r="F430" s="26">
        <v>0</v>
      </c>
      <c r="G430" s="26">
        <f t="shared" si="30"/>
        <v>0</v>
      </c>
      <c r="H430" s="26">
        <f t="shared" si="31"/>
        <v>0</v>
      </c>
      <c r="I430" s="26">
        <f t="shared" si="32"/>
        <v>0</v>
      </c>
      <c r="J430" s="26">
        <f t="shared" si="33"/>
        <v>0</v>
      </c>
      <c r="K430" s="26">
        <f t="shared" si="34"/>
        <v>0</v>
      </c>
    </row>
    <row r="431" spans="1:11" ht="33.75">
      <c r="A431" s="8" t="s">
        <v>1134</v>
      </c>
      <c r="B431" s="9" t="s">
        <v>1135</v>
      </c>
      <c r="C431" s="10">
        <v>17856</v>
      </c>
      <c r="D431" s="14"/>
      <c r="E431" s="26">
        <v>0</v>
      </c>
      <c r="F431" s="26">
        <v>0</v>
      </c>
      <c r="G431" s="26">
        <f t="shared" si="30"/>
        <v>0</v>
      </c>
      <c r="H431" s="26">
        <f t="shared" si="31"/>
        <v>0</v>
      </c>
      <c r="I431" s="26">
        <f t="shared" si="32"/>
        <v>0</v>
      </c>
      <c r="J431" s="26">
        <f t="shared" si="33"/>
        <v>0</v>
      </c>
      <c r="K431" s="26">
        <f t="shared" si="34"/>
        <v>0</v>
      </c>
    </row>
    <row r="432" spans="1:11" ht="22.5">
      <c r="A432" s="8" t="s">
        <v>1136</v>
      </c>
      <c r="B432" s="9" t="s">
        <v>1137</v>
      </c>
      <c r="C432" s="10">
        <v>173923</v>
      </c>
      <c r="D432" s="14"/>
      <c r="E432" s="26">
        <v>0</v>
      </c>
      <c r="F432" s="26">
        <v>0</v>
      </c>
      <c r="G432" s="26">
        <f t="shared" si="30"/>
        <v>0</v>
      </c>
      <c r="H432" s="26">
        <f t="shared" si="31"/>
        <v>0</v>
      </c>
      <c r="I432" s="26">
        <f t="shared" si="32"/>
        <v>0</v>
      </c>
      <c r="J432" s="26">
        <f t="shared" si="33"/>
        <v>0</v>
      </c>
      <c r="K432" s="26">
        <f t="shared" si="34"/>
        <v>0</v>
      </c>
    </row>
    <row r="433" spans="1:11" ht="22.5">
      <c r="A433" s="8" t="s">
        <v>1138</v>
      </c>
      <c r="B433" s="9" t="s">
        <v>1139</v>
      </c>
      <c r="C433" s="10">
        <v>252134</v>
      </c>
      <c r="D433" s="14"/>
      <c r="E433" s="26">
        <v>0</v>
      </c>
      <c r="F433" s="26">
        <v>0</v>
      </c>
      <c r="G433" s="26">
        <f t="shared" si="30"/>
        <v>0</v>
      </c>
      <c r="H433" s="26">
        <f t="shared" si="31"/>
        <v>0</v>
      </c>
      <c r="I433" s="26">
        <f t="shared" si="32"/>
        <v>0</v>
      </c>
      <c r="J433" s="26">
        <f t="shared" si="33"/>
        <v>0</v>
      </c>
      <c r="K433" s="26">
        <f t="shared" si="34"/>
        <v>0</v>
      </c>
    </row>
    <row r="434" spans="1:11" ht="22.5">
      <c r="A434" s="8" t="s">
        <v>1140</v>
      </c>
      <c r="B434" s="9" t="s">
        <v>1141</v>
      </c>
      <c r="C434" s="10">
        <v>292272</v>
      </c>
      <c r="D434" s="14"/>
      <c r="E434" s="26">
        <v>0</v>
      </c>
      <c r="F434" s="26">
        <v>0</v>
      </c>
      <c r="G434" s="26">
        <f t="shared" si="30"/>
        <v>0</v>
      </c>
      <c r="H434" s="26">
        <f t="shared" si="31"/>
        <v>0</v>
      </c>
      <c r="I434" s="26">
        <f t="shared" si="32"/>
        <v>0</v>
      </c>
      <c r="J434" s="26">
        <f t="shared" si="33"/>
        <v>0</v>
      </c>
      <c r="K434" s="26">
        <f t="shared" si="34"/>
        <v>0</v>
      </c>
    </row>
    <row r="435" spans="1:11" ht="33.75">
      <c r="A435" s="8" t="s">
        <v>1142</v>
      </c>
      <c r="B435" s="9" t="s">
        <v>1143</v>
      </c>
      <c r="C435" s="10">
        <v>1987</v>
      </c>
      <c r="D435" s="14"/>
      <c r="E435" s="26">
        <v>0</v>
      </c>
      <c r="F435" s="26">
        <v>0</v>
      </c>
      <c r="G435" s="26">
        <f t="shared" si="30"/>
        <v>0</v>
      </c>
      <c r="H435" s="26">
        <f t="shared" si="31"/>
        <v>0</v>
      </c>
      <c r="I435" s="26">
        <f t="shared" si="32"/>
        <v>0</v>
      </c>
      <c r="J435" s="26">
        <f t="shared" si="33"/>
        <v>0</v>
      </c>
      <c r="K435" s="26">
        <f t="shared" si="34"/>
        <v>0</v>
      </c>
    </row>
    <row r="436" spans="1:11" ht="33.75">
      <c r="A436" s="8" t="s">
        <v>1144</v>
      </c>
      <c r="B436" s="9" t="s">
        <v>1145</v>
      </c>
      <c r="C436" s="10">
        <v>120960</v>
      </c>
      <c r="D436" s="14"/>
      <c r="E436" s="26">
        <v>0</v>
      </c>
      <c r="F436" s="26">
        <v>0</v>
      </c>
      <c r="G436" s="26">
        <f t="shared" si="30"/>
        <v>0</v>
      </c>
      <c r="H436" s="26">
        <f t="shared" si="31"/>
        <v>0</v>
      </c>
      <c r="I436" s="26">
        <f t="shared" si="32"/>
        <v>0</v>
      </c>
      <c r="J436" s="26">
        <f t="shared" si="33"/>
        <v>0</v>
      </c>
      <c r="K436" s="26">
        <f t="shared" si="34"/>
        <v>0</v>
      </c>
    </row>
    <row r="437" spans="1:11" ht="56.25">
      <c r="A437" s="8" t="s">
        <v>1146</v>
      </c>
      <c r="B437" s="9" t="s">
        <v>1147</v>
      </c>
      <c r="C437" s="10">
        <v>5212</v>
      </c>
      <c r="D437" s="14"/>
      <c r="E437" s="26">
        <v>0</v>
      </c>
      <c r="F437" s="26">
        <v>0</v>
      </c>
      <c r="G437" s="26">
        <f t="shared" si="30"/>
        <v>0</v>
      </c>
      <c r="H437" s="26">
        <f t="shared" si="31"/>
        <v>0</v>
      </c>
      <c r="I437" s="26">
        <f t="shared" si="32"/>
        <v>0</v>
      </c>
      <c r="J437" s="26">
        <f t="shared" si="33"/>
        <v>0</v>
      </c>
      <c r="K437" s="26">
        <f t="shared" si="34"/>
        <v>0</v>
      </c>
    </row>
    <row r="438" spans="1:11" ht="56.25">
      <c r="A438" s="8" t="s">
        <v>1148</v>
      </c>
      <c r="B438" s="9" t="s">
        <v>1149</v>
      </c>
      <c r="C438" s="10">
        <v>12240</v>
      </c>
      <c r="D438" s="14"/>
      <c r="E438" s="26">
        <v>0</v>
      </c>
      <c r="F438" s="26">
        <v>0</v>
      </c>
      <c r="G438" s="26">
        <f t="shared" si="30"/>
        <v>0</v>
      </c>
      <c r="H438" s="26">
        <f t="shared" si="31"/>
        <v>0</v>
      </c>
      <c r="I438" s="26">
        <f t="shared" si="32"/>
        <v>0</v>
      </c>
      <c r="J438" s="26">
        <f t="shared" si="33"/>
        <v>0</v>
      </c>
      <c r="K438" s="26">
        <f t="shared" si="34"/>
        <v>0</v>
      </c>
    </row>
    <row r="439" spans="1:11" ht="45">
      <c r="A439" s="8" t="s">
        <v>1150</v>
      </c>
      <c r="B439" s="9" t="s">
        <v>1151</v>
      </c>
      <c r="C439" s="10">
        <v>8121</v>
      </c>
      <c r="D439" s="14"/>
      <c r="E439" s="26">
        <v>0</v>
      </c>
      <c r="F439" s="26">
        <v>0</v>
      </c>
      <c r="G439" s="26">
        <f t="shared" si="30"/>
        <v>0</v>
      </c>
      <c r="H439" s="26">
        <f t="shared" si="31"/>
        <v>0</v>
      </c>
      <c r="I439" s="26">
        <f t="shared" si="32"/>
        <v>0</v>
      </c>
      <c r="J439" s="26">
        <f t="shared" si="33"/>
        <v>0</v>
      </c>
      <c r="K439" s="26">
        <f t="shared" si="34"/>
        <v>0</v>
      </c>
    </row>
    <row r="440" spans="1:11" ht="45">
      <c r="A440" s="8" t="s">
        <v>1152</v>
      </c>
      <c r="B440" s="9" t="s">
        <v>1153</v>
      </c>
      <c r="C440" s="10">
        <v>7084</v>
      </c>
      <c r="D440" s="14"/>
      <c r="E440" s="26">
        <v>0</v>
      </c>
      <c r="F440" s="26">
        <v>0</v>
      </c>
      <c r="G440" s="26">
        <f t="shared" si="30"/>
        <v>0</v>
      </c>
      <c r="H440" s="26">
        <f t="shared" si="31"/>
        <v>0</v>
      </c>
      <c r="I440" s="26">
        <f t="shared" si="32"/>
        <v>0</v>
      </c>
      <c r="J440" s="26">
        <f t="shared" si="33"/>
        <v>0</v>
      </c>
      <c r="K440" s="26">
        <f t="shared" si="34"/>
        <v>0</v>
      </c>
    </row>
    <row r="441" spans="1:11" ht="22.5">
      <c r="A441" s="8" t="s">
        <v>1154</v>
      </c>
      <c r="B441" s="9" t="s">
        <v>1155</v>
      </c>
      <c r="C441" s="10">
        <v>17289</v>
      </c>
      <c r="D441" s="14"/>
      <c r="E441" s="26">
        <v>0</v>
      </c>
      <c r="F441" s="26">
        <v>0</v>
      </c>
      <c r="G441" s="26">
        <f t="shared" si="30"/>
        <v>0</v>
      </c>
      <c r="H441" s="26">
        <f t="shared" si="31"/>
        <v>0</v>
      </c>
      <c r="I441" s="26">
        <f t="shared" si="32"/>
        <v>0</v>
      </c>
      <c r="J441" s="26">
        <f t="shared" si="33"/>
        <v>0</v>
      </c>
      <c r="K441" s="26">
        <f t="shared" si="34"/>
        <v>0</v>
      </c>
    </row>
    <row r="442" spans="1:11" ht="22.5">
      <c r="A442" s="8" t="s">
        <v>1156</v>
      </c>
      <c r="B442" s="9" t="s">
        <v>1157</v>
      </c>
      <c r="C442" s="10">
        <v>16128</v>
      </c>
      <c r="D442" s="14"/>
      <c r="E442" s="26">
        <v>0</v>
      </c>
      <c r="F442" s="26">
        <v>0</v>
      </c>
      <c r="G442" s="26">
        <f t="shared" si="30"/>
        <v>0</v>
      </c>
      <c r="H442" s="26">
        <f t="shared" si="31"/>
        <v>0</v>
      </c>
      <c r="I442" s="26">
        <f t="shared" si="32"/>
        <v>0</v>
      </c>
      <c r="J442" s="26">
        <f t="shared" si="33"/>
        <v>0</v>
      </c>
      <c r="K442" s="26">
        <f t="shared" si="34"/>
        <v>0</v>
      </c>
    </row>
    <row r="443" spans="1:11" ht="33.75">
      <c r="A443" s="8" t="s">
        <v>1158</v>
      </c>
      <c r="B443" s="9" t="s">
        <v>1159</v>
      </c>
      <c r="C443" s="8">
        <v>345</v>
      </c>
      <c r="D443" s="14"/>
      <c r="E443" s="26">
        <v>0</v>
      </c>
      <c r="F443" s="26">
        <v>0</v>
      </c>
      <c r="G443" s="26">
        <f t="shared" si="30"/>
        <v>0</v>
      </c>
      <c r="H443" s="26">
        <f t="shared" si="31"/>
        <v>0</v>
      </c>
      <c r="I443" s="26">
        <f t="shared" si="32"/>
        <v>0</v>
      </c>
      <c r="J443" s="26">
        <f t="shared" si="33"/>
        <v>0</v>
      </c>
      <c r="K443" s="26">
        <f t="shared" si="34"/>
        <v>0</v>
      </c>
    </row>
    <row r="444" spans="1:11" ht="22.5">
      <c r="A444" s="8" t="s">
        <v>1160</v>
      </c>
      <c r="B444" s="9" t="s">
        <v>1161</v>
      </c>
      <c r="C444" s="10">
        <v>5280</v>
      </c>
      <c r="D444" s="14"/>
      <c r="E444" s="26">
        <v>0</v>
      </c>
      <c r="F444" s="26">
        <v>0</v>
      </c>
      <c r="G444" s="26">
        <f t="shared" si="30"/>
        <v>0</v>
      </c>
      <c r="H444" s="26">
        <f t="shared" si="31"/>
        <v>0</v>
      </c>
      <c r="I444" s="26">
        <f t="shared" si="32"/>
        <v>0</v>
      </c>
      <c r="J444" s="26">
        <f t="shared" si="33"/>
        <v>0</v>
      </c>
      <c r="K444" s="26">
        <f t="shared" si="34"/>
        <v>0</v>
      </c>
    </row>
    <row r="445" spans="1:11" ht="33.75">
      <c r="A445" s="8" t="s">
        <v>1162</v>
      </c>
      <c r="B445" s="9" t="s">
        <v>1163</v>
      </c>
      <c r="C445" s="8">
        <v>345</v>
      </c>
      <c r="D445" s="14"/>
      <c r="E445" s="26">
        <v>0</v>
      </c>
      <c r="F445" s="26">
        <v>0</v>
      </c>
      <c r="G445" s="26">
        <f t="shared" si="30"/>
        <v>0</v>
      </c>
      <c r="H445" s="26">
        <f t="shared" si="31"/>
        <v>0</v>
      </c>
      <c r="I445" s="26">
        <f t="shared" si="32"/>
        <v>0</v>
      </c>
      <c r="J445" s="26">
        <f t="shared" si="33"/>
        <v>0</v>
      </c>
      <c r="K445" s="26">
        <f t="shared" si="34"/>
        <v>0</v>
      </c>
    </row>
    <row r="446" spans="1:11" ht="45">
      <c r="A446" s="8" t="s">
        <v>1164</v>
      </c>
      <c r="B446" s="9" t="s">
        <v>1165</v>
      </c>
      <c r="C446" s="8">
        <v>422</v>
      </c>
      <c r="D446" s="14"/>
      <c r="E446" s="26">
        <v>0</v>
      </c>
      <c r="F446" s="26">
        <v>0</v>
      </c>
      <c r="G446" s="26">
        <f t="shared" si="30"/>
        <v>0</v>
      </c>
      <c r="H446" s="26">
        <f t="shared" si="31"/>
        <v>0</v>
      </c>
      <c r="I446" s="26">
        <f t="shared" si="32"/>
        <v>0</v>
      </c>
      <c r="J446" s="26">
        <f t="shared" si="33"/>
        <v>0</v>
      </c>
      <c r="K446" s="26">
        <f t="shared" si="34"/>
        <v>0</v>
      </c>
    </row>
    <row r="447" spans="1:11" ht="22.5">
      <c r="A447" s="8" t="s">
        <v>1166</v>
      </c>
      <c r="B447" s="9" t="s">
        <v>1167</v>
      </c>
      <c r="C447" s="8">
        <v>384</v>
      </c>
      <c r="D447" s="14"/>
      <c r="E447" s="26">
        <v>0</v>
      </c>
      <c r="F447" s="26">
        <v>0</v>
      </c>
      <c r="G447" s="26">
        <f t="shared" si="30"/>
        <v>0</v>
      </c>
      <c r="H447" s="26">
        <f t="shared" si="31"/>
        <v>0</v>
      </c>
      <c r="I447" s="26">
        <f t="shared" si="32"/>
        <v>0</v>
      </c>
      <c r="J447" s="26">
        <f t="shared" si="33"/>
        <v>0</v>
      </c>
      <c r="K447" s="26">
        <f t="shared" si="34"/>
        <v>0</v>
      </c>
    </row>
    <row r="448" spans="1:11" ht="22.5">
      <c r="A448" s="8" t="s">
        <v>1168</v>
      </c>
      <c r="B448" s="9" t="s">
        <v>1169</v>
      </c>
      <c r="C448" s="10">
        <v>19776</v>
      </c>
      <c r="D448" s="14"/>
      <c r="E448" s="26">
        <v>0</v>
      </c>
      <c r="F448" s="26">
        <v>0</v>
      </c>
      <c r="G448" s="26">
        <f t="shared" si="30"/>
        <v>0</v>
      </c>
      <c r="H448" s="26">
        <f t="shared" si="31"/>
        <v>0</v>
      </c>
      <c r="I448" s="26">
        <f t="shared" si="32"/>
        <v>0</v>
      </c>
      <c r="J448" s="26">
        <f t="shared" si="33"/>
        <v>0</v>
      </c>
      <c r="K448" s="26">
        <f t="shared" si="34"/>
        <v>0</v>
      </c>
    </row>
    <row r="449" spans="1:11" ht="11.25">
      <c r="A449" s="8" t="s">
        <v>1170</v>
      </c>
      <c r="B449" s="9" t="s">
        <v>1171</v>
      </c>
      <c r="C449" s="10">
        <v>264192</v>
      </c>
      <c r="D449" s="14"/>
      <c r="E449" s="26">
        <v>0</v>
      </c>
      <c r="F449" s="26">
        <v>0</v>
      </c>
      <c r="G449" s="26">
        <f t="shared" si="30"/>
        <v>0</v>
      </c>
      <c r="H449" s="26">
        <f t="shared" si="31"/>
        <v>0</v>
      </c>
      <c r="I449" s="26">
        <f t="shared" si="32"/>
        <v>0</v>
      </c>
      <c r="J449" s="26">
        <f t="shared" si="33"/>
        <v>0</v>
      </c>
      <c r="K449" s="26">
        <f t="shared" si="34"/>
        <v>0</v>
      </c>
    </row>
    <row r="450" spans="1:11" ht="22.5">
      <c r="A450" s="8" t="s">
        <v>1172</v>
      </c>
      <c r="B450" s="9" t="s">
        <v>1173</v>
      </c>
      <c r="C450" s="8">
        <v>1</v>
      </c>
      <c r="D450" s="14"/>
      <c r="E450" s="26">
        <v>0</v>
      </c>
      <c r="F450" s="26">
        <v>0</v>
      </c>
      <c r="G450" s="26">
        <f t="shared" si="30"/>
        <v>0</v>
      </c>
      <c r="H450" s="26">
        <f t="shared" si="31"/>
        <v>0</v>
      </c>
      <c r="I450" s="26">
        <f t="shared" si="32"/>
        <v>0</v>
      </c>
      <c r="J450" s="26">
        <f t="shared" si="33"/>
        <v>0</v>
      </c>
      <c r="K450" s="26">
        <f t="shared" si="34"/>
        <v>0</v>
      </c>
    </row>
    <row r="451" spans="1:11" ht="22.5">
      <c r="A451" s="8" t="s">
        <v>1174</v>
      </c>
      <c r="B451" s="9" t="s">
        <v>1175</v>
      </c>
      <c r="C451" s="8">
        <v>1</v>
      </c>
      <c r="D451" s="14"/>
      <c r="E451" s="26">
        <v>0</v>
      </c>
      <c r="F451" s="26">
        <v>0</v>
      </c>
      <c r="G451" s="26">
        <f t="shared" si="30"/>
        <v>0</v>
      </c>
      <c r="H451" s="26">
        <f t="shared" si="31"/>
        <v>0</v>
      </c>
      <c r="I451" s="26">
        <f t="shared" si="32"/>
        <v>0</v>
      </c>
      <c r="J451" s="26">
        <f t="shared" si="33"/>
        <v>0</v>
      </c>
      <c r="K451" s="26">
        <f t="shared" si="34"/>
        <v>0</v>
      </c>
    </row>
    <row r="452" spans="1:11" ht="22.5">
      <c r="A452" s="8" t="s">
        <v>1176</v>
      </c>
      <c r="B452" s="9" t="s">
        <v>1177</v>
      </c>
      <c r="C452" s="10">
        <v>48355</v>
      </c>
      <c r="D452" s="14"/>
      <c r="E452" s="26">
        <v>0</v>
      </c>
      <c r="F452" s="26">
        <v>0</v>
      </c>
      <c r="G452" s="26">
        <f t="shared" si="30"/>
        <v>0</v>
      </c>
      <c r="H452" s="26">
        <f t="shared" si="31"/>
        <v>0</v>
      </c>
      <c r="I452" s="26">
        <f t="shared" si="32"/>
        <v>0</v>
      </c>
      <c r="J452" s="26">
        <f t="shared" si="33"/>
        <v>0</v>
      </c>
      <c r="K452" s="26">
        <f t="shared" si="34"/>
        <v>0</v>
      </c>
    </row>
    <row r="453" spans="1:11" ht="22.5">
      <c r="A453" s="8" t="s">
        <v>1178</v>
      </c>
      <c r="B453" s="9" t="s">
        <v>66</v>
      </c>
      <c r="C453" s="8">
        <v>1</v>
      </c>
      <c r="D453" s="14"/>
      <c r="E453" s="26">
        <v>0</v>
      </c>
      <c r="F453" s="26">
        <v>0</v>
      </c>
      <c r="G453" s="26">
        <f t="shared" si="30"/>
        <v>0</v>
      </c>
      <c r="H453" s="26">
        <f t="shared" si="31"/>
        <v>0</v>
      </c>
      <c r="I453" s="26">
        <f t="shared" si="32"/>
        <v>0</v>
      </c>
      <c r="J453" s="26">
        <f t="shared" si="33"/>
        <v>0</v>
      </c>
      <c r="K453" s="26">
        <f t="shared" si="34"/>
        <v>0</v>
      </c>
    </row>
    <row r="454" spans="1:11" ht="45">
      <c r="A454" s="8" t="s">
        <v>67</v>
      </c>
      <c r="B454" s="9" t="s">
        <v>68</v>
      </c>
      <c r="C454" s="10">
        <v>14601</v>
      </c>
      <c r="D454" s="14"/>
      <c r="E454" s="26">
        <v>0</v>
      </c>
      <c r="F454" s="26">
        <v>0</v>
      </c>
      <c r="G454" s="26">
        <f t="shared" si="30"/>
        <v>0</v>
      </c>
      <c r="H454" s="26">
        <f t="shared" si="31"/>
        <v>0</v>
      </c>
      <c r="I454" s="26">
        <f t="shared" si="32"/>
        <v>0</v>
      </c>
      <c r="J454" s="26">
        <f t="shared" si="33"/>
        <v>0</v>
      </c>
      <c r="K454" s="26">
        <f t="shared" si="34"/>
        <v>0</v>
      </c>
    </row>
    <row r="455" spans="1:11" ht="33.75">
      <c r="A455" s="8" t="s">
        <v>69</v>
      </c>
      <c r="B455" s="9" t="s">
        <v>70</v>
      </c>
      <c r="C455" s="8">
        <v>252</v>
      </c>
      <c r="D455" s="14"/>
      <c r="E455" s="26">
        <v>0</v>
      </c>
      <c r="F455" s="26">
        <v>0</v>
      </c>
      <c r="G455" s="26">
        <f t="shared" si="30"/>
        <v>0</v>
      </c>
      <c r="H455" s="26">
        <f t="shared" si="31"/>
        <v>0</v>
      </c>
      <c r="I455" s="26">
        <f t="shared" si="32"/>
        <v>0</v>
      </c>
      <c r="J455" s="26">
        <f t="shared" si="33"/>
        <v>0</v>
      </c>
      <c r="K455" s="26">
        <f t="shared" si="34"/>
        <v>0</v>
      </c>
    </row>
    <row r="456" spans="1:11" ht="22.5">
      <c r="A456" s="8" t="s">
        <v>71</v>
      </c>
      <c r="B456" s="9" t="s">
        <v>72</v>
      </c>
      <c r="C456" s="8">
        <v>662</v>
      </c>
      <c r="D456" s="14"/>
      <c r="E456" s="26">
        <v>0</v>
      </c>
      <c r="F456" s="26">
        <v>0</v>
      </c>
      <c r="G456" s="26">
        <f t="shared" si="30"/>
        <v>0</v>
      </c>
      <c r="H456" s="26">
        <f t="shared" si="31"/>
        <v>0</v>
      </c>
      <c r="I456" s="26">
        <f t="shared" si="32"/>
        <v>0</v>
      </c>
      <c r="J456" s="26">
        <f t="shared" si="33"/>
        <v>0</v>
      </c>
      <c r="K456" s="26">
        <f t="shared" si="34"/>
        <v>0</v>
      </c>
    </row>
    <row r="457" spans="1:11" ht="22.5">
      <c r="A457" s="8" t="s">
        <v>73</v>
      </c>
      <c r="B457" s="9" t="s">
        <v>74</v>
      </c>
      <c r="C457" s="10">
        <v>1785</v>
      </c>
      <c r="D457" s="14"/>
      <c r="E457" s="26">
        <v>0</v>
      </c>
      <c r="F457" s="26">
        <v>0</v>
      </c>
      <c r="G457" s="26">
        <f aca="true" t="shared" si="35" ref="G457:G520">C457*E457</f>
        <v>0</v>
      </c>
      <c r="H457" s="26">
        <f aca="true" t="shared" si="36" ref="H457:H520">F457*1.16</f>
        <v>0</v>
      </c>
      <c r="I457" s="26">
        <f aca="true" t="shared" si="37" ref="I457:I520">C457*H457</f>
        <v>0</v>
      </c>
      <c r="J457" s="26">
        <f aca="true" t="shared" si="38" ref="J457:J520">G457+I457</f>
        <v>0</v>
      </c>
      <c r="K457" s="26">
        <f aca="true" t="shared" si="39" ref="K457:K520">J457*2</f>
        <v>0</v>
      </c>
    </row>
    <row r="458" spans="1:11" ht="22.5">
      <c r="A458" s="8" t="s">
        <v>75</v>
      </c>
      <c r="B458" s="9" t="s">
        <v>76</v>
      </c>
      <c r="C458" s="10">
        <v>14880</v>
      </c>
      <c r="D458" s="14"/>
      <c r="E458" s="26">
        <v>0</v>
      </c>
      <c r="F458" s="26">
        <v>0</v>
      </c>
      <c r="G458" s="26">
        <f t="shared" si="35"/>
        <v>0</v>
      </c>
      <c r="H458" s="26">
        <f t="shared" si="36"/>
        <v>0</v>
      </c>
      <c r="I458" s="26">
        <f t="shared" si="37"/>
        <v>0</v>
      </c>
      <c r="J458" s="26">
        <f t="shared" si="38"/>
        <v>0</v>
      </c>
      <c r="K458" s="26">
        <f t="shared" si="39"/>
        <v>0</v>
      </c>
    </row>
    <row r="459" spans="1:11" ht="22.5">
      <c r="A459" s="8" t="s">
        <v>77</v>
      </c>
      <c r="B459" s="9" t="s">
        <v>78</v>
      </c>
      <c r="C459" s="10">
        <v>26988</v>
      </c>
      <c r="D459" s="14"/>
      <c r="E459" s="26">
        <v>0</v>
      </c>
      <c r="F459" s="26">
        <v>0</v>
      </c>
      <c r="G459" s="26">
        <f t="shared" si="35"/>
        <v>0</v>
      </c>
      <c r="H459" s="26">
        <f t="shared" si="36"/>
        <v>0</v>
      </c>
      <c r="I459" s="26">
        <f t="shared" si="37"/>
        <v>0</v>
      </c>
      <c r="J459" s="26">
        <f t="shared" si="38"/>
        <v>0</v>
      </c>
      <c r="K459" s="26">
        <f t="shared" si="39"/>
        <v>0</v>
      </c>
    </row>
    <row r="460" spans="1:11" ht="22.5">
      <c r="A460" s="8" t="s">
        <v>79</v>
      </c>
      <c r="B460" s="9" t="s">
        <v>80</v>
      </c>
      <c r="C460" s="10">
        <v>9492</v>
      </c>
      <c r="D460" s="14"/>
      <c r="E460" s="26">
        <v>0</v>
      </c>
      <c r="F460" s="26">
        <v>0</v>
      </c>
      <c r="G460" s="26">
        <f t="shared" si="35"/>
        <v>0</v>
      </c>
      <c r="H460" s="26">
        <f t="shared" si="36"/>
        <v>0</v>
      </c>
      <c r="I460" s="26">
        <f t="shared" si="37"/>
        <v>0</v>
      </c>
      <c r="J460" s="26">
        <f t="shared" si="38"/>
        <v>0</v>
      </c>
      <c r="K460" s="26">
        <f t="shared" si="39"/>
        <v>0</v>
      </c>
    </row>
    <row r="461" spans="1:11" ht="22.5">
      <c r="A461" s="8" t="s">
        <v>81</v>
      </c>
      <c r="B461" s="9" t="s">
        <v>82</v>
      </c>
      <c r="C461" s="10">
        <v>4089</v>
      </c>
      <c r="D461" s="14"/>
      <c r="E461" s="26">
        <v>0</v>
      </c>
      <c r="F461" s="26">
        <v>0</v>
      </c>
      <c r="G461" s="26">
        <f t="shared" si="35"/>
        <v>0</v>
      </c>
      <c r="H461" s="26">
        <f t="shared" si="36"/>
        <v>0</v>
      </c>
      <c r="I461" s="26">
        <f t="shared" si="37"/>
        <v>0</v>
      </c>
      <c r="J461" s="26">
        <f t="shared" si="38"/>
        <v>0</v>
      </c>
      <c r="K461" s="26">
        <f t="shared" si="39"/>
        <v>0</v>
      </c>
    </row>
    <row r="462" spans="1:11" ht="22.5">
      <c r="A462" s="8" t="s">
        <v>83</v>
      </c>
      <c r="B462" s="9" t="s">
        <v>84</v>
      </c>
      <c r="C462" s="10">
        <v>4608</v>
      </c>
      <c r="D462" s="14"/>
      <c r="E462" s="26">
        <v>0</v>
      </c>
      <c r="F462" s="26">
        <v>0</v>
      </c>
      <c r="G462" s="26">
        <f t="shared" si="35"/>
        <v>0</v>
      </c>
      <c r="H462" s="26">
        <f t="shared" si="36"/>
        <v>0</v>
      </c>
      <c r="I462" s="26">
        <f t="shared" si="37"/>
        <v>0</v>
      </c>
      <c r="J462" s="26">
        <f t="shared" si="38"/>
        <v>0</v>
      </c>
      <c r="K462" s="26">
        <f t="shared" si="39"/>
        <v>0</v>
      </c>
    </row>
    <row r="463" spans="1:11" ht="22.5">
      <c r="A463" s="8" t="s">
        <v>85</v>
      </c>
      <c r="B463" s="9" t="s">
        <v>86</v>
      </c>
      <c r="C463" s="10">
        <v>2035</v>
      </c>
      <c r="D463" s="14"/>
      <c r="E463" s="26">
        <v>0</v>
      </c>
      <c r="F463" s="26">
        <v>0</v>
      </c>
      <c r="G463" s="26">
        <f t="shared" si="35"/>
        <v>0</v>
      </c>
      <c r="H463" s="26">
        <f t="shared" si="36"/>
        <v>0</v>
      </c>
      <c r="I463" s="26">
        <f t="shared" si="37"/>
        <v>0</v>
      </c>
      <c r="J463" s="26">
        <f t="shared" si="38"/>
        <v>0</v>
      </c>
      <c r="K463" s="26">
        <f t="shared" si="39"/>
        <v>0</v>
      </c>
    </row>
    <row r="464" spans="1:11" ht="22.5">
      <c r="A464" s="8" t="s">
        <v>87</v>
      </c>
      <c r="B464" s="9" t="s">
        <v>88</v>
      </c>
      <c r="C464" s="8">
        <v>518</v>
      </c>
      <c r="D464" s="14"/>
      <c r="E464" s="26">
        <v>0</v>
      </c>
      <c r="F464" s="26">
        <v>0</v>
      </c>
      <c r="G464" s="26">
        <f t="shared" si="35"/>
        <v>0</v>
      </c>
      <c r="H464" s="26">
        <f t="shared" si="36"/>
        <v>0</v>
      </c>
      <c r="I464" s="26">
        <f t="shared" si="37"/>
        <v>0</v>
      </c>
      <c r="J464" s="26">
        <f t="shared" si="38"/>
        <v>0</v>
      </c>
      <c r="K464" s="26">
        <f t="shared" si="39"/>
        <v>0</v>
      </c>
    </row>
    <row r="465" spans="1:11" ht="22.5">
      <c r="A465" s="8" t="s">
        <v>89</v>
      </c>
      <c r="B465" s="9" t="s">
        <v>90</v>
      </c>
      <c r="C465" s="10">
        <v>36552</v>
      </c>
      <c r="D465" s="14"/>
      <c r="E465" s="26">
        <v>0</v>
      </c>
      <c r="F465" s="26">
        <v>0</v>
      </c>
      <c r="G465" s="26">
        <f t="shared" si="35"/>
        <v>0</v>
      </c>
      <c r="H465" s="26">
        <f t="shared" si="36"/>
        <v>0</v>
      </c>
      <c r="I465" s="26">
        <f t="shared" si="37"/>
        <v>0</v>
      </c>
      <c r="J465" s="26">
        <f t="shared" si="38"/>
        <v>0</v>
      </c>
      <c r="K465" s="26">
        <f t="shared" si="39"/>
        <v>0</v>
      </c>
    </row>
    <row r="466" spans="1:11" ht="22.5">
      <c r="A466" s="8" t="s">
        <v>91</v>
      </c>
      <c r="B466" s="9" t="s">
        <v>92</v>
      </c>
      <c r="C466" s="10">
        <v>11664</v>
      </c>
      <c r="D466" s="14"/>
      <c r="E466" s="26">
        <v>0</v>
      </c>
      <c r="F466" s="26">
        <v>0</v>
      </c>
      <c r="G466" s="26">
        <f t="shared" si="35"/>
        <v>0</v>
      </c>
      <c r="H466" s="26">
        <f t="shared" si="36"/>
        <v>0</v>
      </c>
      <c r="I466" s="26">
        <f t="shared" si="37"/>
        <v>0</v>
      </c>
      <c r="J466" s="26">
        <f t="shared" si="38"/>
        <v>0</v>
      </c>
      <c r="K466" s="26">
        <f t="shared" si="39"/>
        <v>0</v>
      </c>
    </row>
    <row r="467" spans="1:11" ht="22.5">
      <c r="A467" s="8" t="s">
        <v>93</v>
      </c>
      <c r="B467" s="9" t="s">
        <v>94</v>
      </c>
      <c r="C467" s="10">
        <v>1872</v>
      </c>
      <c r="D467" s="14"/>
      <c r="E467" s="26">
        <v>0</v>
      </c>
      <c r="F467" s="26">
        <v>0</v>
      </c>
      <c r="G467" s="26">
        <f t="shared" si="35"/>
        <v>0</v>
      </c>
      <c r="H467" s="26">
        <f t="shared" si="36"/>
        <v>0</v>
      </c>
      <c r="I467" s="26">
        <f t="shared" si="37"/>
        <v>0</v>
      </c>
      <c r="J467" s="26">
        <f t="shared" si="38"/>
        <v>0</v>
      </c>
      <c r="K467" s="26">
        <f t="shared" si="39"/>
        <v>0</v>
      </c>
    </row>
    <row r="468" spans="1:11" ht="22.5">
      <c r="A468" s="8" t="s">
        <v>95</v>
      </c>
      <c r="B468" s="9" t="s">
        <v>96</v>
      </c>
      <c r="C468" s="10">
        <v>4838</v>
      </c>
      <c r="D468" s="14"/>
      <c r="E468" s="26">
        <v>0</v>
      </c>
      <c r="F468" s="26">
        <v>0</v>
      </c>
      <c r="G468" s="26">
        <f t="shared" si="35"/>
        <v>0</v>
      </c>
      <c r="H468" s="26">
        <f t="shared" si="36"/>
        <v>0</v>
      </c>
      <c r="I468" s="26">
        <f t="shared" si="37"/>
        <v>0</v>
      </c>
      <c r="J468" s="26">
        <f t="shared" si="38"/>
        <v>0</v>
      </c>
      <c r="K468" s="26">
        <f t="shared" si="39"/>
        <v>0</v>
      </c>
    </row>
    <row r="469" spans="1:11" ht="22.5">
      <c r="A469" s="8" t="s">
        <v>97</v>
      </c>
      <c r="B469" s="9" t="s">
        <v>98</v>
      </c>
      <c r="C469" s="8">
        <v>120</v>
      </c>
      <c r="D469" s="14"/>
      <c r="E469" s="26">
        <v>0</v>
      </c>
      <c r="F469" s="26">
        <v>0</v>
      </c>
      <c r="G469" s="26">
        <f t="shared" si="35"/>
        <v>0</v>
      </c>
      <c r="H469" s="26">
        <f t="shared" si="36"/>
        <v>0</v>
      </c>
      <c r="I469" s="26">
        <f t="shared" si="37"/>
        <v>0</v>
      </c>
      <c r="J469" s="26">
        <f t="shared" si="38"/>
        <v>0</v>
      </c>
      <c r="K469" s="26">
        <f t="shared" si="39"/>
        <v>0</v>
      </c>
    </row>
    <row r="470" spans="1:11" ht="11.25">
      <c r="A470" s="8" t="s">
        <v>99</v>
      </c>
      <c r="B470" s="9" t="s">
        <v>100</v>
      </c>
      <c r="C470" s="8">
        <v>156</v>
      </c>
      <c r="D470" s="14"/>
      <c r="E470" s="26">
        <v>0</v>
      </c>
      <c r="F470" s="26">
        <v>0</v>
      </c>
      <c r="G470" s="26">
        <f t="shared" si="35"/>
        <v>0</v>
      </c>
      <c r="H470" s="26">
        <f t="shared" si="36"/>
        <v>0</v>
      </c>
      <c r="I470" s="26">
        <f t="shared" si="37"/>
        <v>0</v>
      </c>
      <c r="J470" s="26">
        <f t="shared" si="38"/>
        <v>0</v>
      </c>
      <c r="K470" s="26">
        <f t="shared" si="39"/>
        <v>0</v>
      </c>
    </row>
    <row r="471" spans="1:11" ht="56.25">
      <c r="A471" s="8" t="s">
        <v>101</v>
      </c>
      <c r="B471" s="9" t="s">
        <v>102</v>
      </c>
      <c r="C471" s="10">
        <v>45532</v>
      </c>
      <c r="D471" s="14"/>
      <c r="E471" s="26">
        <v>0</v>
      </c>
      <c r="F471" s="26">
        <v>0</v>
      </c>
      <c r="G471" s="26">
        <f t="shared" si="35"/>
        <v>0</v>
      </c>
      <c r="H471" s="26">
        <f t="shared" si="36"/>
        <v>0</v>
      </c>
      <c r="I471" s="26">
        <f t="shared" si="37"/>
        <v>0</v>
      </c>
      <c r="J471" s="26">
        <f t="shared" si="38"/>
        <v>0</v>
      </c>
      <c r="K471" s="26">
        <f t="shared" si="39"/>
        <v>0</v>
      </c>
    </row>
    <row r="472" spans="1:11" ht="22.5">
      <c r="A472" s="8" t="s">
        <v>103</v>
      </c>
      <c r="B472" s="9" t="s">
        <v>104</v>
      </c>
      <c r="C472" s="10">
        <v>3216</v>
      </c>
      <c r="D472" s="14"/>
      <c r="E472" s="26">
        <v>0</v>
      </c>
      <c r="F472" s="26">
        <v>0</v>
      </c>
      <c r="G472" s="26">
        <f t="shared" si="35"/>
        <v>0</v>
      </c>
      <c r="H472" s="26">
        <f t="shared" si="36"/>
        <v>0</v>
      </c>
      <c r="I472" s="26">
        <f t="shared" si="37"/>
        <v>0</v>
      </c>
      <c r="J472" s="26">
        <f t="shared" si="38"/>
        <v>0</v>
      </c>
      <c r="K472" s="26">
        <f t="shared" si="39"/>
        <v>0</v>
      </c>
    </row>
    <row r="473" spans="1:11" ht="56.25">
      <c r="A473" s="8" t="s">
        <v>105</v>
      </c>
      <c r="B473" s="9" t="s">
        <v>106</v>
      </c>
      <c r="C473" s="8">
        <v>204</v>
      </c>
      <c r="D473" s="14"/>
      <c r="E473" s="26">
        <v>0</v>
      </c>
      <c r="F473" s="26">
        <v>0</v>
      </c>
      <c r="G473" s="26">
        <f t="shared" si="35"/>
        <v>0</v>
      </c>
      <c r="H473" s="26">
        <f t="shared" si="36"/>
        <v>0</v>
      </c>
      <c r="I473" s="26">
        <f t="shared" si="37"/>
        <v>0</v>
      </c>
      <c r="J473" s="26">
        <f t="shared" si="38"/>
        <v>0</v>
      </c>
      <c r="K473" s="26">
        <f t="shared" si="39"/>
        <v>0</v>
      </c>
    </row>
    <row r="474" spans="1:11" ht="33.75">
      <c r="A474" s="8" t="s">
        <v>107</v>
      </c>
      <c r="B474" s="9" t="s">
        <v>108</v>
      </c>
      <c r="C474" s="10">
        <v>19200</v>
      </c>
      <c r="D474" s="14"/>
      <c r="E474" s="26">
        <v>0</v>
      </c>
      <c r="F474" s="26">
        <v>0</v>
      </c>
      <c r="G474" s="26">
        <f t="shared" si="35"/>
        <v>0</v>
      </c>
      <c r="H474" s="26">
        <f t="shared" si="36"/>
        <v>0</v>
      </c>
      <c r="I474" s="26">
        <f t="shared" si="37"/>
        <v>0</v>
      </c>
      <c r="J474" s="26">
        <f t="shared" si="38"/>
        <v>0</v>
      </c>
      <c r="K474" s="26">
        <f t="shared" si="39"/>
        <v>0</v>
      </c>
    </row>
    <row r="475" spans="1:11" ht="33.75">
      <c r="A475" s="8" t="s">
        <v>109</v>
      </c>
      <c r="B475" s="9" t="s">
        <v>110</v>
      </c>
      <c r="C475" s="10">
        <v>4291</v>
      </c>
      <c r="D475" s="14"/>
      <c r="E475" s="26">
        <v>0</v>
      </c>
      <c r="F475" s="26">
        <v>0</v>
      </c>
      <c r="G475" s="26">
        <f t="shared" si="35"/>
        <v>0</v>
      </c>
      <c r="H475" s="26">
        <f t="shared" si="36"/>
        <v>0</v>
      </c>
      <c r="I475" s="26">
        <f t="shared" si="37"/>
        <v>0</v>
      </c>
      <c r="J475" s="26">
        <f t="shared" si="38"/>
        <v>0</v>
      </c>
      <c r="K475" s="26">
        <f t="shared" si="39"/>
        <v>0</v>
      </c>
    </row>
    <row r="476" spans="1:11" ht="22.5">
      <c r="A476" s="8" t="s">
        <v>111</v>
      </c>
      <c r="B476" s="9" t="s">
        <v>112</v>
      </c>
      <c r="C476" s="10">
        <v>3561</v>
      </c>
      <c r="D476" s="14"/>
      <c r="E476" s="26">
        <v>0</v>
      </c>
      <c r="F476" s="26">
        <v>0</v>
      </c>
      <c r="G476" s="26">
        <f t="shared" si="35"/>
        <v>0</v>
      </c>
      <c r="H476" s="26">
        <f t="shared" si="36"/>
        <v>0</v>
      </c>
      <c r="I476" s="26">
        <f t="shared" si="37"/>
        <v>0</v>
      </c>
      <c r="J476" s="26">
        <f t="shared" si="38"/>
        <v>0</v>
      </c>
      <c r="K476" s="26">
        <f t="shared" si="39"/>
        <v>0</v>
      </c>
    </row>
    <row r="477" spans="1:11" ht="22.5">
      <c r="A477" s="8" t="s">
        <v>113</v>
      </c>
      <c r="B477" s="9" t="s">
        <v>114</v>
      </c>
      <c r="C477" s="10">
        <v>1740</v>
      </c>
      <c r="D477" s="14"/>
      <c r="E477" s="26">
        <v>0</v>
      </c>
      <c r="F477" s="26">
        <v>0</v>
      </c>
      <c r="G477" s="26">
        <f t="shared" si="35"/>
        <v>0</v>
      </c>
      <c r="H477" s="26">
        <f t="shared" si="36"/>
        <v>0</v>
      </c>
      <c r="I477" s="26">
        <f t="shared" si="37"/>
        <v>0</v>
      </c>
      <c r="J477" s="26">
        <f t="shared" si="38"/>
        <v>0</v>
      </c>
      <c r="K477" s="26">
        <f t="shared" si="39"/>
        <v>0</v>
      </c>
    </row>
    <row r="478" spans="1:11" ht="22.5">
      <c r="A478" s="8" t="s">
        <v>115</v>
      </c>
      <c r="B478" s="9" t="s">
        <v>116</v>
      </c>
      <c r="C478" s="10">
        <v>3427</v>
      </c>
      <c r="D478" s="14"/>
      <c r="E478" s="26">
        <v>0</v>
      </c>
      <c r="F478" s="26">
        <v>0</v>
      </c>
      <c r="G478" s="26">
        <f t="shared" si="35"/>
        <v>0</v>
      </c>
      <c r="H478" s="26">
        <f t="shared" si="36"/>
        <v>0</v>
      </c>
      <c r="I478" s="26">
        <f t="shared" si="37"/>
        <v>0</v>
      </c>
      <c r="J478" s="26">
        <f t="shared" si="38"/>
        <v>0</v>
      </c>
      <c r="K478" s="26">
        <f t="shared" si="39"/>
        <v>0</v>
      </c>
    </row>
    <row r="479" spans="1:11" ht="22.5">
      <c r="A479" s="8" t="s">
        <v>117</v>
      </c>
      <c r="B479" s="9" t="s">
        <v>118</v>
      </c>
      <c r="C479" s="10">
        <v>10032</v>
      </c>
      <c r="D479" s="14"/>
      <c r="E479" s="26">
        <v>0</v>
      </c>
      <c r="F479" s="26">
        <v>0</v>
      </c>
      <c r="G479" s="26">
        <f t="shared" si="35"/>
        <v>0</v>
      </c>
      <c r="H479" s="26">
        <f t="shared" si="36"/>
        <v>0</v>
      </c>
      <c r="I479" s="26">
        <f t="shared" si="37"/>
        <v>0</v>
      </c>
      <c r="J479" s="26">
        <f t="shared" si="38"/>
        <v>0</v>
      </c>
      <c r="K479" s="26">
        <f t="shared" si="39"/>
        <v>0</v>
      </c>
    </row>
    <row r="480" spans="1:11" ht="22.5">
      <c r="A480" s="8" t="s">
        <v>119</v>
      </c>
      <c r="B480" s="9" t="s">
        <v>120</v>
      </c>
      <c r="C480" s="8">
        <v>120</v>
      </c>
      <c r="D480" s="14"/>
      <c r="E480" s="26">
        <v>0</v>
      </c>
      <c r="F480" s="26">
        <v>0</v>
      </c>
      <c r="G480" s="26">
        <f t="shared" si="35"/>
        <v>0</v>
      </c>
      <c r="H480" s="26">
        <f t="shared" si="36"/>
        <v>0</v>
      </c>
      <c r="I480" s="26">
        <f t="shared" si="37"/>
        <v>0</v>
      </c>
      <c r="J480" s="26">
        <f t="shared" si="38"/>
        <v>0</v>
      </c>
      <c r="K480" s="26">
        <f t="shared" si="39"/>
        <v>0</v>
      </c>
    </row>
    <row r="481" spans="1:11" ht="22.5">
      <c r="A481" s="8" t="s">
        <v>121</v>
      </c>
      <c r="B481" s="9" t="s">
        <v>122</v>
      </c>
      <c r="C481" s="8">
        <v>48</v>
      </c>
      <c r="D481" s="14"/>
      <c r="E481" s="26">
        <v>0</v>
      </c>
      <c r="F481" s="26">
        <v>0</v>
      </c>
      <c r="G481" s="26">
        <f t="shared" si="35"/>
        <v>0</v>
      </c>
      <c r="H481" s="26">
        <f t="shared" si="36"/>
        <v>0</v>
      </c>
      <c r="I481" s="26">
        <f t="shared" si="37"/>
        <v>0</v>
      </c>
      <c r="J481" s="26">
        <f t="shared" si="38"/>
        <v>0</v>
      </c>
      <c r="K481" s="26">
        <f t="shared" si="39"/>
        <v>0</v>
      </c>
    </row>
    <row r="482" spans="1:11" ht="33.75">
      <c r="A482" s="8" t="s">
        <v>123</v>
      </c>
      <c r="B482" s="9" t="s">
        <v>124</v>
      </c>
      <c r="C482" s="10">
        <v>1209</v>
      </c>
      <c r="D482" s="14"/>
      <c r="E482" s="26">
        <v>0</v>
      </c>
      <c r="F482" s="26">
        <v>0</v>
      </c>
      <c r="G482" s="26">
        <f t="shared" si="35"/>
        <v>0</v>
      </c>
      <c r="H482" s="26">
        <f t="shared" si="36"/>
        <v>0</v>
      </c>
      <c r="I482" s="26">
        <f t="shared" si="37"/>
        <v>0</v>
      </c>
      <c r="J482" s="26">
        <f t="shared" si="38"/>
        <v>0</v>
      </c>
      <c r="K482" s="26">
        <f t="shared" si="39"/>
        <v>0</v>
      </c>
    </row>
    <row r="483" spans="1:11" ht="22.5">
      <c r="A483" s="8" t="s">
        <v>125</v>
      </c>
      <c r="B483" s="9" t="s">
        <v>126</v>
      </c>
      <c r="C483" s="8">
        <v>124</v>
      </c>
      <c r="D483" s="14"/>
      <c r="E483" s="26">
        <v>0</v>
      </c>
      <c r="F483" s="26">
        <v>0</v>
      </c>
      <c r="G483" s="26">
        <f t="shared" si="35"/>
        <v>0</v>
      </c>
      <c r="H483" s="26">
        <f t="shared" si="36"/>
        <v>0</v>
      </c>
      <c r="I483" s="26">
        <f t="shared" si="37"/>
        <v>0</v>
      </c>
      <c r="J483" s="26">
        <f t="shared" si="38"/>
        <v>0</v>
      </c>
      <c r="K483" s="26">
        <f t="shared" si="39"/>
        <v>0</v>
      </c>
    </row>
    <row r="484" spans="1:11" ht="22.5">
      <c r="A484" s="8" t="s">
        <v>127</v>
      </c>
      <c r="B484" s="9" t="s">
        <v>128</v>
      </c>
      <c r="C484" s="10">
        <v>9763</v>
      </c>
      <c r="D484" s="14"/>
      <c r="E484" s="26">
        <v>0</v>
      </c>
      <c r="F484" s="26">
        <v>0</v>
      </c>
      <c r="G484" s="26">
        <f t="shared" si="35"/>
        <v>0</v>
      </c>
      <c r="H484" s="26">
        <f t="shared" si="36"/>
        <v>0</v>
      </c>
      <c r="I484" s="26">
        <f t="shared" si="37"/>
        <v>0</v>
      </c>
      <c r="J484" s="26">
        <f t="shared" si="38"/>
        <v>0</v>
      </c>
      <c r="K484" s="26">
        <f t="shared" si="39"/>
        <v>0</v>
      </c>
    </row>
    <row r="485" spans="1:11" ht="22.5">
      <c r="A485" s="8" t="s">
        <v>129</v>
      </c>
      <c r="B485" s="9" t="s">
        <v>130</v>
      </c>
      <c r="C485" s="10">
        <v>7027</v>
      </c>
      <c r="D485" s="14"/>
      <c r="E485" s="26">
        <v>0</v>
      </c>
      <c r="F485" s="26">
        <v>0</v>
      </c>
      <c r="G485" s="26">
        <f t="shared" si="35"/>
        <v>0</v>
      </c>
      <c r="H485" s="26">
        <f t="shared" si="36"/>
        <v>0</v>
      </c>
      <c r="I485" s="26">
        <f t="shared" si="37"/>
        <v>0</v>
      </c>
      <c r="J485" s="26">
        <f t="shared" si="38"/>
        <v>0</v>
      </c>
      <c r="K485" s="26">
        <f t="shared" si="39"/>
        <v>0</v>
      </c>
    </row>
    <row r="486" spans="1:11" ht="33.75">
      <c r="A486" s="8" t="s">
        <v>131</v>
      </c>
      <c r="B486" s="9" t="s">
        <v>132</v>
      </c>
      <c r="C486" s="10">
        <v>1572</v>
      </c>
      <c r="D486" s="14"/>
      <c r="E486" s="26">
        <v>0</v>
      </c>
      <c r="F486" s="26">
        <v>0</v>
      </c>
      <c r="G486" s="26">
        <f t="shared" si="35"/>
        <v>0</v>
      </c>
      <c r="H486" s="26">
        <f t="shared" si="36"/>
        <v>0</v>
      </c>
      <c r="I486" s="26">
        <f t="shared" si="37"/>
        <v>0</v>
      </c>
      <c r="J486" s="26">
        <f t="shared" si="38"/>
        <v>0</v>
      </c>
      <c r="K486" s="26">
        <f t="shared" si="39"/>
        <v>0</v>
      </c>
    </row>
    <row r="487" spans="1:11" ht="22.5">
      <c r="A487" s="8" t="s">
        <v>133</v>
      </c>
      <c r="B487" s="9" t="s">
        <v>134</v>
      </c>
      <c r="C487" s="10">
        <v>4620</v>
      </c>
      <c r="D487" s="14"/>
      <c r="E487" s="26">
        <v>0</v>
      </c>
      <c r="F487" s="26">
        <v>0</v>
      </c>
      <c r="G487" s="26">
        <f t="shared" si="35"/>
        <v>0</v>
      </c>
      <c r="H487" s="26">
        <f t="shared" si="36"/>
        <v>0</v>
      </c>
      <c r="I487" s="26">
        <f t="shared" si="37"/>
        <v>0</v>
      </c>
      <c r="J487" s="26">
        <f t="shared" si="38"/>
        <v>0</v>
      </c>
      <c r="K487" s="26">
        <f t="shared" si="39"/>
        <v>0</v>
      </c>
    </row>
    <row r="488" spans="1:11" ht="22.5">
      <c r="A488" s="8" t="s">
        <v>135</v>
      </c>
      <c r="B488" s="9" t="s">
        <v>134</v>
      </c>
      <c r="C488" s="10">
        <v>4620</v>
      </c>
      <c r="D488" s="14"/>
      <c r="E488" s="26">
        <v>0</v>
      </c>
      <c r="F488" s="26">
        <v>0</v>
      </c>
      <c r="G488" s="26">
        <f t="shared" si="35"/>
        <v>0</v>
      </c>
      <c r="H488" s="26">
        <f t="shared" si="36"/>
        <v>0</v>
      </c>
      <c r="I488" s="26">
        <f t="shared" si="37"/>
        <v>0</v>
      </c>
      <c r="J488" s="26">
        <f t="shared" si="38"/>
        <v>0</v>
      </c>
      <c r="K488" s="26">
        <f t="shared" si="39"/>
        <v>0</v>
      </c>
    </row>
    <row r="489" spans="1:11" ht="22.5">
      <c r="A489" s="8" t="s">
        <v>136</v>
      </c>
      <c r="B489" s="9" t="s">
        <v>137</v>
      </c>
      <c r="C489" s="8">
        <v>432</v>
      </c>
      <c r="D489" s="14"/>
      <c r="E489" s="26">
        <v>0</v>
      </c>
      <c r="F489" s="26">
        <v>0</v>
      </c>
      <c r="G489" s="26">
        <f t="shared" si="35"/>
        <v>0</v>
      </c>
      <c r="H489" s="26">
        <f t="shared" si="36"/>
        <v>0</v>
      </c>
      <c r="I489" s="26">
        <f t="shared" si="37"/>
        <v>0</v>
      </c>
      <c r="J489" s="26">
        <f t="shared" si="38"/>
        <v>0</v>
      </c>
      <c r="K489" s="26">
        <f t="shared" si="39"/>
        <v>0</v>
      </c>
    </row>
    <row r="490" spans="1:11" ht="22.5">
      <c r="A490" s="8" t="s">
        <v>138</v>
      </c>
      <c r="B490" s="9" t="s">
        <v>139</v>
      </c>
      <c r="C490" s="10">
        <v>257923</v>
      </c>
      <c r="D490" s="14"/>
      <c r="E490" s="26">
        <v>0</v>
      </c>
      <c r="F490" s="26">
        <v>0</v>
      </c>
      <c r="G490" s="26">
        <f t="shared" si="35"/>
        <v>0</v>
      </c>
      <c r="H490" s="26">
        <f t="shared" si="36"/>
        <v>0</v>
      </c>
      <c r="I490" s="26">
        <f t="shared" si="37"/>
        <v>0</v>
      </c>
      <c r="J490" s="26">
        <f t="shared" si="38"/>
        <v>0</v>
      </c>
      <c r="K490" s="26">
        <f t="shared" si="39"/>
        <v>0</v>
      </c>
    </row>
    <row r="491" spans="1:11" ht="22.5">
      <c r="A491" s="8" t="s">
        <v>140</v>
      </c>
      <c r="B491" s="9" t="s">
        <v>1219</v>
      </c>
      <c r="C491" s="10">
        <v>3081</v>
      </c>
      <c r="D491" s="14"/>
      <c r="E491" s="26">
        <v>0</v>
      </c>
      <c r="F491" s="26">
        <v>0</v>
      </c>
      <c r="G491" s="26">
        <f t="shared" si="35"/>
        <v>0</v>
      </c>
      <c r="H491" s="26">
        <f t="shared" si="36"/>
        <v>0</v>
      </c>
      <c r="I491" s="26">
        <f t="shared" si="37"/>
        <v>0</v>
      </c>
      <c r="J491" s="26">
        <f t="shared" si="38"/>
        <v>0</v>
      </c>
      <c r="K491" s="26">
        <f t="shared" si="39"/>
        <v>0</v>
      </c>
    </row>
    <row r="492" spans="1:11" ht="22.5">
      <c r="A492" s="8" t="s">
        <v>1220</v>
      </c>
      <c r="B492" s="9" t="s">
        <v>1221</v>
      </c>
      <c r="C492" s="10">
        <v>29683</v>
      </c>
      <c r="D492" s="14"/>
      <c r="E492" s="26">
        <v>0</v>
      </c>
      <c r="F492" s="26">
        <v>0</v>
      </c>
      <c r="G492" s="26">
        <f t="shared" si="35"/>
        <v>0</v>
      </c>
      <c r="H492" s="26">
        <f t="shared" si="36"/>
        <v>0</v>
      </c>
      <c r="I492" s="26">
        <f t="shared" si="37"/>
        <v>0</v>
      </c>
      <c r="J492" s="26">
        <f t="shared" si="38"/>
        <v>0</v>
      </c>
      <c r="K492" s="26">
        <f t="shared" si="39"/>
        <v>0</v>
      </c>
    </row>
    <row r="493" spans="1:11" ht="45">
      <c r="A493" s="8" t="s">
        <v>1222</v>
      </c>
      <c r="B493" s="9" t="s">
        <v>1223</v>
      </c>
      <c r="C493" s="10">
        <v>31132</v>
      </c>
      <c r="D493" s="14"/>
      <c r="E493" s="26">
        <v>0</v>
      </c>
      <c r="F493" s="26">
        <v>0</v>
      </c>
      <c r="G493" s="26">
        <f t="shared" si="35"/>
        <v>0</v>
      </c>
      <c r="H493" s="26">
        <f t="shared" si="36"/>
        <v>0</v>
      </c>
      <c r="I493" s="26">
        <f t="shared" si="37"/>
        <v>0</v>
      </c>
      <c r="J493" s="26">
        <f t="shared" si="38"/>
        <v>0</v>
      </c>
      <c r="K493" s="26">
        <f t="shared" si="39"/>
        <v>0</v>
      </c>
    </row>
    <row r="494" spans="1:11" ht="22.5">
      <c r="A494" s="8" t="s">
        <v>1224</v>
      </c>
      <c r="B494" s="9" t="s">
        <v>1225</v>
      </c>
      <c r="C494" s="10">
        <v>27456</v>
      </c>
      <c r="D494" s="14"/>
      <c r="E494" s="26">
        <v>0</v>
      </c>
      <c r="F494" s="26">
        <v>0</v>
      </c>
      <c r="G494" s="26">
        <f t="shared" si="35"/>
        <v>0</v>
      </c>
      <c r="H494" s="26">
        <f t="shared" si="36"/>
        <v>0</v>
      </c>
      <c r="I494" s="26">
        <f t="shared" si="37"/>
        <v>0</v>
      </c>
      <c r="J494" s="26">
        <f t="shared" si="38"/>
        <v>0</v>
      </c>
      <c r="K494" s="26">
        <f t="shared" si="39"/>
        <v>0</v>
      </c>
    </row>
    <row r="495" spans="1:11" ht="22.5">
      <c r="A495" s="8" t="s">
        <v>1226</v>
      </c>
      <c r="B495" s="9" t="s">
        <v>1227</v>
      </c>
      <c r="C495" s="10">
        <v>45043</v>
      </c>
      <c r="D495" s="14"/>
      <c r="E495" s="26">
        <v>0</v>
      </c>
      <c r="F495" s="26">
        <v>0</v>
      </c>
      <c r="G495" s="26">
        <f t="shared" si="35"/>
        <v>0</v>
      </c>
      <c r="H495" s="26">
        <f t="shared" si="36"/>
        <v>0</v>
      </c>
      <c r="I495" s="26">
        <f t="shared" si="37"/>
        <v>0</v>
      </c>
      <c r="J495" s="26">
        <f t="shared" si="38"/>
        <v>0</v>
      </c>
      <c r="K495" s="26">
        <f t="shared" si="39"/>
        <v>0</v>
      </c>
    </row>
    <row r="496" spans="1:11" ht="22.5">
      <c r="A496" s="8" t="s">
        <v>1228</v>
      </c>
      <c r="B496" s="9" t="s">
        <v>1229</v>
      </c>
      <c r="C496" s="10">
        <v>356342</v>
      </c>
      <c r="D496" s="14"/>
      <c r="E496" s="26">
        <v>0</v>
      </c>
      <c r="F496" s="26">
        <v>0</v>
      </c>
      <c r="G496" s="26">
        <f t="shared" si="35"/>
        <v>0</v>
      </c>
      <c r="H496" s="26">
        <f t="shared" si="36"/>
        <v>0</v>
      </c>
      <c r="I496" s="26">
        <f t="shared" si="37"/>
        <v>0</v>
      </c>
      <c r="J496" s="26">
        <f t="shared" si="38"/>
        <v>0</v>
      </c>
      <c r="K496" s="26">
        <f t="shared" si="39"/>
        <v>0</v>
      </c>
    </row>
    <row r="497" spans="1:11" ht="22.5">
      <c r="A497" s="8" t="s">
        <v>1230</v>
      </c>
      <c r="B497" s="9" t="s">
        <v>1231</v>
      </c>
      <c r="C497" s="8">
        <v>38</v>
      </c>
      <c r="D497" s="14"/>
      <c r="E497" s="26">
        <v>0</v>
      </c>
      <c r="F497" s="26">
        <v>0</v>
      </c>
      <c r="G497" s="26">
        <f t="shared" si="35"/>
        <v>0</v>
      </c>
      <c r="H497" s="26">
        <f t="shared" si="36"/>
        <v>0</v>
      </c>
      <c r="I497" s="26">
        <f t="shared" si="37"/>
        <v>0</v>
      </c>
      <c r="J497" s="26">
        <f t="shared" si="38"/>
        <v>0</v>
      </c>
      <c r="K497" s="26">
        <f t="shared" si="39"/>
        <v>0</v>
      </c>
    </row>
    <row r="498" spans="1:11" ht="33.75">
      <c r="A498" s="8" t="s">
        <v>1232</v>
      </c>
      <c r="B498" s="9" t="s">
        <v>1233</v>
      </c>
      <c r="C498" s="10">
        <v>4764</v>
      </c>
      <c r="D498" s="14"/>
      <c r="E498" s="26">
        <v>0</v>
      </c>
      <c r="F498" s="26">
        <v>0</v>
      </c>
      <c r="G498" s="26">
        <f t="shared" si="35"/>
        <v>0</v>
      </c>
      <c r="H498" s="26">
        <f t="shared" si="36"/>
        <v>0</v>
      </c>
      <c r="I498" s="26">
        <f t="shared" si="37"/>
        <v>0</v>
      </c>
      <c r="J498" s="26">
        <f t="shared" si="38"/>
        <v>0</v>
      </c>
      <c r="K498" s="26">
        <f t="shared" si="39"/>
        <v>0</v>
      </c>
    </row>
    <row r="499" spans="1:11" ht="22.5">
      <c r="A499" s="8" t="s">
        <v>1234</v>
      </c>
      <c r="B499" s="9" t="s">
        <v>1235</v>
      </c>
      <c r="C499" s="10">
        <v>108355</v>
      </c>
      <c r="D499" s="14"/>
      <c r="E499" s="26">
        <v>0</v>
      </c>
      <c r="F499" s="26">
        <v>0</v>
      </c>
      <c r="G499" s="26">
        <f t="shared" si="35"/>
        <v>0</v>
      </c>
      <c r="H499" s="26">
        <f t="shared" si="36"/>
        <v>0</v>
      </c>
      <c r="I499" s="26">
        <f t="shared" si="37"/>
        <v>0</v>
      </c>
      <c r="J499" s="26">
        <f t="shared" si="38"/>
        <v>0</v>
      </c>
      <c r="K499" s="26">
        <f t="shared" si="39"/>
        <v>0</v>
      </c>
    </row>
    <row r="500" spans="1:11" ht="22.5">
      <c r="A500" s="8" t="s">
        <v>1236</v>
      </c>
      <c r="B500" s="9" t="s">
        <v>1237</v>
      </c>
      <c r="C500" s="10">
        <v>5820</v>
      </c>
      <c r="D500" s="14"/>
      <c r="E500" s="26">
        <v>0</v>
      </c>
      <c r="F500" s="26">
        <v>0</v>
      </c>
      <c r="G500" s="26">
        <f t="shared" si="35"/>
        <v>0</v>
      </c>
      <c r="H500" s="26">
        <f t="shared" si="36"/>
        <v>0</v>
      </c>
      <c r="I500" s="26">
        <f t="shared" si="37"/>
        <v>0</v>
      </c>
      <c r="J500" s="26">
        <f t="shared" si="38"/>
        <v>0</v>
      </c>
      <c r="K500" s="26">
        <f t="shared" si="39"/>
        <v>0</v>
      </c>
    </row>
    <row r="501" spans="1:11" ht="11.25">
      <c r="A501" s="8" t="s">
        <v>1238</v>
      </c>
      <c r="B501" s="9" t="s">
        <v>1239</v>
      </c>
      <c r="C501" s="10">
        <v>7656</v>
      </c>
      <c r="D501" s="14"/>
      <c r="E501" s="26">
        <v>0</v>
      </c>
      <c r="F501" s="26">
        <v>0</v>
      </c>
      <c r="G501" s="26">
        <f t="shared" si="35"/>
        <v>0</v>
      </c>
      <c r="H501" s="26">
        <f t="shared" si="36"/>
        <v>0</v>
      </c>
      <c r="I501" s="26">
        <f t="shared" si="37"/>
        <v>0</v>
      </c>
      <c r="J501" s="26">
        <f t="shared" si="38"/>
        <v>0</v>
      </c>
      <c r="K501" s="26">
        <f t="shared" si="39"/>
        <v>0</v>
      </c>
    </row>
    <row r="502" spans="1:11" ht="22.5">
      <c r="A502" s="8" t="s">
        <v>1240</v>
      </c>
      <c r="B502" s="9" t="s">
        <v>1241</v>
      </c>
      <c r="C502" s="10">
        <v>6307</v>
      </c>
      <c r="D502" s="14"/>
      <c r="E502" s="26">
        <v>0</v>
      </c>
      <c r="F502" s="26">
        <v>0</v>
      </c>
      <c r="G502" s="26">
        <f t="shared" si="35"/>
        <v>0</v>
      </c>
      <c r="H502" s="26">
        <f t="shared" si="36"/>
        <v>0</v>
      </c>
      <c r="I502" s="26">
        <f t="shared" si="37"/>
        <v>0</v>
      </c>
      <c r="J502" s="26">
        <f t="shared" si="38"/>
        <v>0</v>
      </c>
      <c r="K502" s="26">
        <f t="shared" si="39"/>
        <v>0</v>
      </c>
    </row>
    <row r="503" spans="1:11" ht="22.5">
      <c r="A503" s="8" t="s">
        <v>1242</v>
      </c>
      <c r="B503" s="9" t="s">
        <v>1243</v>
      </c>
      <c r="C503" s="10">
        <v>1785</v>
      </c>
      <c r="D503" s="14"/>
      <c r="E503" s="26">
        <v>0</v>
      </c>
      <c r="F503" s="26">
        <v>0</v>
      </c>
      <c r="G503" s="26">
        <f t="shared" si="35"/>
        <v>0</v>
      </c>
      <c r="H503" s="26">
        <f t="shared" si="36"/>
        <v>0</v>
      </c>
      <c r="I503" s="26">
        <f t="shared" si="37"/>
        <v>0</v>
      </c>
      <c r="J503" s="26">
        <f t="shared" si="38"/>
        <v>0</v>
      </c>
      <c r="K503" s="26">
        <f t="shared" si="39"/>
        <v>0</v>
      </c>
    </row>
    <row r="504" spans="1:11" ht="22.5">
      <c r="A504" s="8" t="s">
        <v>1244</v>
      </c>
      <c r="B504" s="9" t="s">
        <v>1245</v>
      </c>
      <c r="C504" s="10">
        <v>2923</v>
      </c>
      <c r="D504" s="14"/>
      <c r="E504" s="26">
        <v>0</v>
      </c>
      <c r="F504" s="26">
        <v>0</v>
      </c>
      <c r="G504" s="26">
        <f t="shared" si="35"/>
        <v>0</v>
      </c>
      <c r="H504" s="26">
        <f t="shared" si="36"/>
        <v>0</v>
      </c>
      <c r="I504" s="26">
        <f t="shared" si="37"/>
        <v>0</v>
      </c>
      <c r="J504" s="26">
        <f t="shared" si="38"/>
        <v>0</v>
      </c>
      <c r="K504" s="26">
        <f t="shared" si="39"/>
        <v>0</v>
      </c>
    </row>
    <row r="505" spans="1:11" ht="22.5">
      <c r="A505" s="8" t="s">
        <v>1246</v>
      </c>
      <c r="B505" s="9" t="s">
        <v>1247</v>
      </c>
      <c r="C505" s="10">
        <v>15859</v>
      </c>
      <c r="D505" s="14"/>
      <c r="E505" s="26">
        <v>0</v>
      </c>
      <c r="F505" s="26">
        <v>0</v>
      </c>
      <c r="G505" s="26">
        <f t="shared" si="35"/>
        <v>0</v>
      </c>
      <c r="H505" s="26">
        <f t="shared" si="36"/>
        <v>0</v>
      </c>
      <c r="I505" s="26">
        <f t="shared" si="37"/>
        <v>0</v>
      </c>
      <c r="J505" s="26">
        <f t="shared" si="38"/>
        <v>0</v>
      </c>
      <c r="K505" s="26">
        <f t="shared" si="39"/>
        <v>0</v>
      </c>
    </row>
    <row r="506" spans="1:11" ht="22.5">
      <c r="A506" s="8" t="s">
        <v>1248</v>
      </c>
      <c r="B506" s="9" t="s">
        <v>1249</v>
      </c>
      <c r="C506" s="10">
        <v>6552</v>
      </c>
      <c r="D506" s="14"/>
      <c r="E506" s="26">
        <v>0</v>
      </c>
      <c r="F506" s="26">
        <v>0</v>
      </c>
      <c r="G506" s="26">
        <f t="shared" si="35"/>
        <v>0</v>
      </c>
      <c r="H506" s="26">
        <f t="shared" si="36"/>
        <v>0</v>
      </c>
      <c r="I506" s="26">
        <f t="shared" si="37"/>
        <v>0</v>
      </c>
      <c r="J506" s="26">
        <f t="shared" si="38"/>
        <v>0</v>
      </c>
      <c r="K506" s="26">
        <f t="shared" si="39"/>
        <v>0</v>
      </c>
    </row>
    <row r="507" spans="1:11" ht="22.5">
      <c r="A507" s="8" t="s">
        <v>1250</v>
      </c>
      <c r="B507" s="9" t="s">
        <v>1251</v>
      </c>
      <c r="C507" s="8">
        <v>9</v>
      </c>
      <c r="D507" s="14"/>
      <c r="E507" s="26">
        <v>0</v>
      </c>
      <c r="F507" s="26">
        <v>0</v>
      </c>
      <c r="G507" s="26">
        <f t="shared" si="35"/>
        <v>0</v>
      </c>
      <c r="H507" s="26">
        <f t="shared" si="36"/>
        <v>0</v>
      </c>
      <c r="I507" s="26">
        <f t="shared" si="37"/>
        <v>0</v>
      </c>
      <c r="J507" s="26">
        <f t="shared" si="38"/>
        <v>0</v>
      </c>
      <c r="K507" s="26">
        <f t="shared" si="39"/>
        <v>0</v>
      </c>
    </row>
    <row r="508" spans="1:11" ht="22.5">
      <c r="A508" s="8" t="s">
        <v>1252</v>
      </c>
      <c r="B508" s="9" t="s">
        <v>1253</v>
      </c>
      <c r="C508" s="10">
        <v>31680</v>
      </c>
      <c r="D508" s="14"/>
      <c r="E508" s="26">
        <v>0</v>
      </c>
      <c r="F508" s="26">
        <v>0</v>
      </c>
      <c r="G508" s="26">
        <f t="shared" si="35"/>
        <v>0</v>
      </c>
      <c r="H508" s="26">
        <f t="shared" si="36"/>
        <v>0</v>
      </c>
      <c r="I508" s="26">
        <f t="shared" si="37"/>
        <v>0</v>
      </c>
      <c r="J508" s="26">
        <f t="shared" si="38"/>
        <v>0</v>
      </c>
      <c r="K508" s="26">
        <f t="shared" si="39"/>
        <v>0</v>
      </c>
    </row>
    <row r="509" spans="1:11" ht="22.5">
      <c r="A509" s="8" t="s">
        <v>1254</v>
      </c>
      <c r="B509" s="9" t="s">
        <v>1255</v>
      </c>
      <c r="C509" s="10">
        <v>4968</v>
      </c>
      <c r="D509" s="14"/>
      <c r="E509" s="26">
        <v>0</v>
      </c>
      <c r="F509" s="26">
        <v>0</v>
      </c>
      <c r="G509" s="26">
        <f t="shared" si="35"/>
        <v>0</v>
      </c>
      <c r="H509" s="26">
        <f t="shared" si="36"/>
        <v>0</v>
      </c>
      <c r="I509" s="26">
        <f t="shared" si="37"/>
        <v>0</v>
      </c>
      <c r="J509" s="26">
        <f t="shared" si="38"/>
        <v>0</v>
      </c>
      <c r="K509" s="26">
        <f t="shared" si="39"/>
        <v>0</v>
      </c>
    </row>
    <row r="510" spans="1:11" ht="22.5">
      <c r="A510" s="8" t="s">
        <v>1256</v>
      </c>
      <c r="B510" s="9" t="s">
        <v>1257</v>
      </c>
      <c r="C510" s="8">
        <v>1</v>
      </c>
      <c r="D510" s="14"/>
      <c r="E510" s="26">
        <v>0</v>
      </c>
      <c r="F510" s="26">
        <v>0</v>
      </c>
      <c r="G510" s="26">
        <f t="shared" si="35"/>
        <v>0</v>
      </c>
      <c r="H510" s="26">
        <f t="shared" si="36"/>
        <v>0</v>
      </c>
      <c r="I510" s="26">
        <f t="shared" si="37"/>
        <v>0</v>
      </c>
      <c r="J510" s="26">
        <f t="shared" si="38"/>
        <v>0</v>
      </c>
      <c r="K510" s="26">
        <f t="shared" si="39"/>
        <v>0</v>
      </c>
    </row>
    <row r="511" spans="1:11" ht="22.5">
      <c r="A511" s="8" t="s">
        <v>1258</v>
      </c>
      <c r="B511" s="9" t="s">
        <v>1259</v>
      </c>
      <c r="C511" s="8">
        <v>228</v>
      </c>
      <c r="D511" s="14"/>
      <c r="E511" s="26">
        <v>0</v>
      </c>
      <c r="F511" s="26">
        <v>0</v>
      </c>
      <c r="G511" s="26">
        <f t="shared" si="35"/>
        <v>0</v>
      </c>
      <c r="H511" s="26">
        <f t="shared" si="36"/>
        <v>0</v>
      </c>
      <c r="I511" s="26">
        <f t="shared" si="37"/>
        <v>0</v>
      </c>
      <c r="J511" s="26">
        <f t="shared" si="38"/>
        <v>0</v>
      </c>
      <c r="K511" s="26">
        <f t="shared" si="39"/>
        <v>0</v>
      </c>
    </row>
    <row r="512" spans="1:11" ht="22.5">
      <c r="A512" s="8" t="s">
        <v>1260</v>
      </c>
      <c r="B512" s="9" t="s">
        <v>1261</v>
      </c>
      <c r="C512" s="8">
        <v>72</v>
      </c>
      <c r="D512" s="14"/>
      <c r="E512" s="26">
        <v>0</v>
      </c>
      <c r="F512" s="26">
        <v>0</v>
      </c>
      <c r="G512" s="26">
        <f t="shared" si="35"/>
        <v>0</v>
      </c>
      <c r="H512" s="26">
        <f t="shared" si="36"/>
        <v>0</v>
      </c>
      <c r="I512" s="26">
        <f t="shared" si="37"/>
        <v>0</v>
      </c>
      <c r="J512" s="26">
        <f t="shared" si="38"/>
        <v>0</v>
      </c>
      <c r="K512" s="26">
        <f t="shared" si="39"/>
        <v>0</v>
      </c>
    </row>
    <row r="513" spans="1:11" ht="22.5">
      <c r="A513" s="8" t="s">
        <v>1262</v>
      </c>
      <c r="B513" s="9" t="s">
        <v>1263</v>
      </c>
      <c r="C513" s="10">
        <v>1992</v>
      </c>
      <c r="D513" s="14"/>
      <c r="E513" s="26">
        <v>0</v>
      </c>
      <c r="F513" s="26">
        <v>0</v>
      </c>
      <c r="G513" s="26">
        <f t="shared" si="35"/>
        <v>0</v>
      </c>
      <c r="H513" s="26">
        <f t="shared" si="36"/>
        <v>0</v>
      </c>
      <c r="I513" s="26">
        <f t="shared" si="37"/>
        <v>0</v>
      </c>
      <c r="J513" s="26">
        <f t="shared" si="38"/>
        <v>0</v>
      </c>
      <c r="K513" s="26">
        <f t="shared" si="39"/>
        <v>0</v>
      </c>
    </row>
    <row r="514" spans="1:11" ht="22.5">
      <c r="A514" s="8" t="s">
        <v>1264</v>
      </c>
      <c r="B514" s="9" t="s">
        <v>1265</v>
      </c>
      <c r="C514" s="10">
        <v>20966</v>
      </c>
      <c r="D514" s="14"/>
      <c r="E514" s="26">
        <v>0</v>
      </c>
      <c r="F514" s="26">
        <v>0</v>
      </c>
      <c r="G514" s="26">
        <f t="shared" si="35"/>
        <v>0</v>
      </c>
      <c r="H514" s="26">
        <f t="shared" si="36"/>
        <v>0</v>
      </c>
      <c r="I514" s="26">
        <f t="shared" si="37"/>
        <v>0</v>
      </c>
      <c r="J514" s="26">
        <f t="shared" si="38"/>
        <v>0</v>
      </c>
      <c r="K514" s="26">
        <f t="shared" si="39"/>
        <v>0</v>
      </c>
    </row>
    <row r="515" spans="1:11" ht="33.75">
      <c r="A515" s="8" t="s">
        <v>1266</v>
      </c>
      <c r="B515" s="9" t="s">
        <v>1267</v>
      </c>
      <c r="C515" s="10">
        <v>18662</v>
      </c>
      <c r="D515" s="14"/>
      <c r="E515" s="26">
        <v>0</v>
      </c>
      <c r="F515" s="26">
        <v>0</v>
      </c>
      <c r="G515" s="26">
        <f t="shared" si="35"/>
        <v>0</v>
      </c>
      <c r="H515" s="26">
        <f t="shared" si="36"/>
        <v>0</v>
      </c>
      <c r="I515" s="26">
        <f t="shared" si="37"/>
        <v>0</v>
      </c>
      <c r="J515" s="26">
        <f t="shared" si="38"/>
        <v>0</v>
      </c>
      <c r="K515" s="26">
        <f t="shared" si="39"/>
        <v>0</v>
      </c>
    </row>
    <row r="516" spans="1:11" ht="22.5">
      <c r="A516" s="8" t="s">
        <v>1268</v>
      </c>
      <c r="B516" s="9" t="s">
        <v>1269</v>
      </c>
      <c r="C516" s="10">
        <v>1113</v>
      </c>
      <c r="D516" s="14"/>
      <c r="E516" s="26">
        <v>0</v>
      </c>
      <c r="F516" s="26">
        <v>0</v>
      </c>
      <c r="G516" s="26">
        <f t="shared" si="35"/>
        <v>0</v>
      </c>
      <c r="H516" s="26">
        <f t="shared" si="36"/>
        <v>0</v>
      </c>
      <c r="I516" s="26">
        <f t="shared" si="37"/>
        <v>0</v>
      </c>
      <c r="J516" s="26">
        <f t="shared" si="38"/>
        <v>0</v>
      </c>
      <c r="K516" s="26">
        <f t="shared" si="39"/>
        <v>0</v>
      </c>
    </row>
    <row r="517" spans="1:11" ht="22.5">
      <c r="A517" s="8" t="s">
        <v>1270</v>
      </c>
      <c r="B517" s="9" t="s">
        <v>1271</v>
      </c>
      <c r="C517" s="8">
        <v>12</v>
      </c>
      <c r="D517" s="14"/>
      <c r="E517" s="26">
        <v>0</v>
      </c>
      <c r="F517" s="26">
        <v>0</v>
      </c>
      <c r="G517" s="26">
        <f t="shared" si="35"/>
        <v>0</v>
      </c>
      <c r="H517" s="26">
        <f t="shared" si="36"/>
        <v>0</v>
      </c>
      <c r="I517" s="26">
        <f t="shared" si="37"/>
        <v>0</v>
      </c>
      <c r="J517" s="26">
        <f t="shared" si="38"/>
        <v>0</v>
      </c>
      <c r="K517" s="26">
        <f t="shared" si="39"/>
        <v>0</v>
      </c>
    </row>
    <row r="518" spans="1:11" ht="11.25">
      <c r="A518" s="8" t="s">
        <v>1272</v>
      </c>
      <c r="B518" s="9" t="s">
        <v>1273</v>
      </c>
      <c r="C518" s="10">
        <v>1785</v>
      </c>
      <c r="D518" s="14"/>
      <c r="E518" s="26">
        <v>0</v>
      </c>
      <c r="F518" s="26">
        <v>0</v>
      </c>
      <c r="G518" s="26">
        <f t="shared" si="35"/>
        <v>0</v>
      </c>
      <c r="H518" s="26">
        <f t="shared" si="36"/>
        <v>0</v>
      </c>
      <c r="I518" s="26">
        <f t="shared" si="37"/>
        <v>0</v>
      </c>
      <c r="J518" s="26">
        <f t="shared" si="38"/>
        <v>0</v>
      </c>
      <c r="K518" s="26">
        <f t="shared" si="39"/>
        <v>0</v>
      </c>
    </row>
    <row r="519" spans="1:11" ht="22.5">
      <c r="A519" s="8" t="s">
        <v>1274</v>
      </c>
      <c r="B519" s="9" t="s">
        <v>1275</v>
      </c>
      <c r="C519" s="10">
        <v>50244</v>
      </c>
      <c r="D519" s="14"/>
      <c r="E519" s="26">
        <v>0</v>
      </c>
      <c r="F519" s="26">
        <v>0</v>
      </c>
      <c r="G519" s="26">
        <f t="shared" si="35"/>
        <v>0</v>
      </c>
      <c r="H519" s="26">
        <f t="shared" si="36"/>
        <v>0</v>
      </c>
      <c r="I519" s="26">
        <f t="shared" si="37"/>
        <v>0</v>
      </c>
      <c r="J519" s="26">
        <f t="shared" si="38"/>
        <v>0</v>
      </c>
      <c r="K519" s="26">
        <f t="shared" si="39"/>
        <v>0</v>
      </c>
    </row>
    <row r="520" spans="1:11" ht="146.25">
      <c r="A520" s="8" t="s">
        <v>1276</v>
      </c>
      <c r="B520" s="9" t="s">
        <v>1277</v>
      </c>
      <c r="C520" s="10">
        <v>89832</v>
      </c>
      <c r="D520" s="14"/>
      <c r="E520" s="26">
        <v>0</v>
      </c>
      <c r="F520" s="26">
        <v>0</v>
      </c>
      <c r="G520" s="26">
        <f t="shared" si="35"/>
        <v>0</v>
      </c>
      <c r="H520" s="26">
        <f t="shared" si="36"/>
        <v>0</v>
      </c>
      <c r="I520" s="26">
        <f t="shared" si="37"/>
        <v>0</v>
      </c>
      <c r="J520" s="26">
        <f t="shared" si="38"/>
        <v>0</v>
      </c>
      <c r="K520" s="26">
        <f t="shared" si="39"/>
        <v>0</v>
      </c>
    </row>
    <row r="521" spans="1:11" ht="56.25">
      <c r="A521" s="8" t="s">
        <v>1278</v>
      </c>
      <c r="B521" s="9" t="s">
        <v>1279</v>
      </c>
      <c r="C521" s="8">
        <v>192</v>
      </c>
      <c r="D521" s="14"/>
      <c r="E521" s="26">
        <v>0</v>
      </c>
      <c r="F521" s="26">
        <v>0</v>
      </c>
      <c r="G521" s="26">
        <f aca="true" t="shared" si="40" ref="G521:G584">C521*E521</f>
        <v>0</v>
      </c>
      <c r="H521" s="26">
        <f aca="true" t="shared" si="41" ref="H521:H584">F521*1.16</f>
        <v>0</v>
      </c>
      <c r="I521" s="26">
        <f aca="true" t="shared" si="42" ref="I521:I584">C521*H521</f>
        <v>0</v>
      </c>
      <c r="J521" s="26">
        <f aca="true" t="shared" si="43" ref="J521:J584">G521+I521</f>
        <v>0</v>
      </c>
      <c r="K521" s="26">
        <f aca="true" t="shared" si="44" ref="K521:K584">J521*2</f>
        <v>0</v>
      </c>
    </row>
    <row r="522" spans="1:11" ht="33.75">
      <c r="A522" s="8" t="s">
        <v>1280</v>
      </c>
      <c r="B522" s="9" t="s">
        <v>1281</v>
      </c>
      <c r="C522" s="8">
        <v>297</v>
      </c>
      <c r="D522" s="14"/>
      <c r="E522" s="26">
        <v>0</v>
      </c>
      <c r="F522" s="26">
        <v>0</v>
      </c>
      <c r="G522" s="26">
        <f t="shared" si="40"/>
        <v>0</v>
      </c>
      <c r="H522" s="26">
        <f t="shared" si="41"/>
        <v>0</v>
      </c>
      <c r="I522" s="26">
        <f t="shared" si="42"/>
        <v>0</v>
      </c>
      <c r="J522" s="26">
        <f t="shared" si="43"/>
        <v>0</v>
      </c>
      <c r="K522" s="26">
        <f t="shared" si="44"/>
        <v>0</v>
      </c>
    </row>
    <row r="523" spans="1:11" ht="22.5">
      <c r="A523" s="8" t="s">
        <v>1282</v>
      </c>
      <c r="B523" s="9" t="s">
        <v>1283</v>
      </c>
      <c r="C523" s="8">
        <v>36</v>
      </c>
      <c r="D523" s="14"/>
      <c r="E523" s="26">
        <v>0</v>
      </c>
      <c r="F523" s="26">
        <v>0</v>
      </c>
      <c r="G523" s="26">
        <f t="shared" si="40"/>
        <v>0</v>
      </c>
      <c r="H523" s="26">
        <f t="shared" si="41"/>
        <v>0</v>
      </c>
      <c r="I523" s="26">
        <f t="shared" si="42"/>
        <v>0</v>
      </c>
      <c r="J523" s="26">
        <f t="shared" si="43"/>
        <v>0</v>
      </c>
      <c r="K523" s="26">
        <f t="shared" si="44"/>
        <v>0</v>
      </c>
    </row>
    <row r="524" spans="1:11" ht="33.75">
      <c r="A524" s="8" t="s">
        <v>1284</v>
      </c>
      <c r="B524" s="9" t="s">
        <v>1285</v>
      </c>
      <c r="C524" s="8">
        <v>192</v>
      </c>
      <c r="D524" s="14"/>
      <c r="E524" s="26">
        <v>0</v>
      </c>
      <c r="F524" s="26">
        <v>0</v>
      </c>
      <c r="G524" s="26">
        <f t="shared" si="40"/>
        <v>0</v>
      </c>
      <c r="H524" s="26">
        <f t="shared" si="41"/>
        <v>0</v>
      </c>
      <c r="I524" s="26">
        <f t="shared" si="42"/>
        <v>0</v>
      </c>
      <c r="J524" s="26">
        <f t="shared" si="43"/>
        <v>0</v>
      </c>
      <c r="K524" s="26">
        <f t="shared" si="44"/>
        <v>0</v>
      </c>
    </row>
    <row r="525" spans="1:11" ht="22.5">
      <c r="A525" s="8" t="s">
        <v>1286</v>
      </c>
      <c r="B525" s="9" t="s">
        <v>225</v>
      </c>
      <c r="C525" s="8">
        <v>384</v>
      </c>
      <c r="D525" s="14"/>
      <c r="E525" s="26">
        <v>0</v>
      </c>
      <c r="F525" s="26">
        <v>0</v>
      </c>
      <c r="G525" s="26">
        <f t="shared" si="40"/>
        <v>0</v>
      </c>
      <c r="H525" s="26">
        <f t="shared" si="41"/>
        <v>0</v>
      </c>
      <c r="I525" s="26">
        <f t="shared" si="42"/>
        <v>0</v>
      </c>
      <c r="J525" s="26">
        <f t="shared" si="43"/>
        <v>0</v>
      </c>
      <c r="K525" s="26">
        <f t="shared" si="44"/>
        <v>0</v>
      </c>
    </row>
    <row r="526" spans="1:11" ht="22.5">
      <c r="A526" s="8" t="s">
        <v>226</v>
      </c>
      <c r="B526" s="9" t="s">
        <v>227</v>
      </c>
      <c r="C526" s="8">
        <v>864</v>
      </c>
      <c r="D526" s="14"/>
      <c r="E526" s="26">
        <v>0</v>
      </c>
      <c r="F526" s="26">
        <v>0</v>
      </c>
      <c r="G526" s="26">
        <f t="shared" si="40"/>
        <v>0</v>
      </c>
      <c r="H526" s="26">
        <f t="shared" si="41"/>
        <v>0</v>
      </c>
      <c r="I526" s="26">
        <f t="shared" si="42"/>
        <v>0</v>
      </c>
      <c r="J526" s="26">
        <f t="shared" si="43"/>
        <v>0</v>
      </c>
      <c r="K526" s="26">
        <f t="shared" si="44"/>
        <v>0</v>
      </c>
    </row>
    <row r="527" spans="1:11" ht="22.5">
      <c r="A527" s="8" t="s">
        <v>228</v>
      </c>
      <c r="B527" s="9" t="s">
        <v>229</v>
      </c>
      <c r="C527" s="10">
        <v>3420</v>
      </c>
      <c r="D527" s="14"/>
      <c r="E527" s="26">
        <v>0</v>
      </c>
      <c r="F527" s="26">
        <v>0</v>
      </c>
      <c r="G527" s="26">
        <f t="shared" si="40"/>
        <v>0</v>
      </c>
      <c r="H527" s="26">
        <f t="shared" si="41"/>
        <v>0</v>
      </c>
      <c r="I527" s="26">
        <f t="shared" si="42"/>
        <v>0</v>
      </c>
      <c r="J527" s="26">
        <f t="shared" si="43"/>
        <v>0</v>
      </c>
      <c r="K527" s="26">
        <f t="shared" si="44"/>
        <v>0</v>
      </c>
    </row>
    <row r="528" spans="1:11" ht="22.5">
      <c r="A528" s="8" t="s">
        <v>230</v>
      </c>
      <c r="B528" s="9" t="s">
        <v>231</v>
      </c>
      <c r="C528" s="8">
        <v>912</v>
      </c>
      <c r="D528" s="14"/>
      <c r="E528" s="26">
        <v>0</v>
      </c>
      <c r="F528" s="26">
        <v>0</v>
      </c>
      <c r="G528" s="26">
        <f t="shared" si="40"/>
        <v>0</v>
      </c>
      <c r="H528" s="26">
        <f t="shared" si="41"/>
        <v>0</v>
      </c>
      <c r="I528" s="26">
        <f t="shared" si="42"/>
        <v>0</v>
      </c>
      <c r="J528" s="26">
        <f t="shared" si="43"/>
        <v>0</v>
      </c>
      <c r="K528" s="26">
        <f t="shared" si="44"/>
        <v>0</v>
      </c>
    </row>
    <row r="529" spans="1:11" ht="33.75">
      <c r="A529" s="8" t="s">
        <v>232</v>
      </c>
      <c r="B529" s="9" t="s">
        <v>233</v>
      </c>
      <c r="C529" s="8">
        <v>132</v>
      </c>
      <c r="D529" s="14"/>
      <c r="E529" s="26">
        <v>0</v>
      </c>
      <c r="F529" s="26">
        <v>0</v>
      </c>
      <c r="G529" s="26">
        <f t="shared" si="40"/>
        <v>0</v>
      </c>
      <c r="H529" s="26">
        <f t="shared" si="41"/>
        <v>0</v>
      </c>
      <c r="I529" s="26">
        <f t="shared" si="42"/>
        <v>0</v>
      </c>
      <c r="J529" s="26">
        <f t="shared" si="43"/>
        <v>0</v>
      </c>
      <c r="K529" s="26">
        <f t="shared" si="44"/>
        <v>0</v>
      </c>
    </row>
    <row r="530" spans="1:11" ht="22.5">
      <c r="A530" s="8" t="s">
        <v>234</v>
      </c>
      <c r="B530" s="9" t="s">
        <v>235</v>
      </c>
      <c r="C530" s="8">
        <v>324</v>
      </c>
      <c r="D530" s="14"/>
      <c r="E530" s="26">
        <v>0</v>
      </c>
      <c r="F530" s="26">
        <v>0</v>
      </c>
      <c r="G530" s="26">
        <f t="shared" si="40"/>
        <v>0</v>
      </c>
      <c r="H530" s="26">
        <f t="shared" si="41"/>
        <v>0</v>
      </c>
      <c r="I530" s="26">
        <f t="shared" si="42"/>
        <v>0</v>
      </c>
      <c r="J530" s="26">
        <f t="shared" si="43"/>
        <v>0</v>
      </c>
      <c r="K530" s="26">
        <f t="shared" si="44"/>
        <v>0</v>
      </c>
    </row>
    <row r="531" spans="1:11" ht="22.5">
      <c r="A531" s="8" t="s">
        <v>236</v>
      </c>
      <c r="B531" s="9" t="s">
        <v>237</v>
      </c>
      <c r="C531" s="8">
        <v>60</v>
      </c>
      <c r="D531" s="14"/>
      <c r="E531" s="26">
        <v>0</v>
      </c>
      <c r="F531" s="26">
        <v>0</v>
      </c>
      <c r="G531" s="26">
        <f t="shared" si="40"/>
        <v>0</v>
      </c>
      <c r="H531" s="26">
        <f t="shared" si="41"/>
        <v>0</v>
      </c>
      <c r="I531" s="26">
        <f t="shared" si="42"/>
        <v>0</v>
      </c>
      <c r="J531" s="26">
        <f t="shared" si="43"/>
        <v>0</v>
      </c>
      <c r="K531" s="26">
        <f t="shared" si="44"/>
        <v>0</v>
      </c>
    </row>
    <row r="532" spans="1:11" ht="22.5">
      <c r="A532" s="8" t="s">
        <v>238</v>
      </c>
      <c r="B532" s="9" t="s">
        <v>239</v>
      </c>
      <c r="C532" s="10">
        <v>1404</v>
      </c>
      <c r="D532" s="14"/>
      <c r="E532" s="26">
        <v>0</v>
      </c>
      <c r="F532" s="26">
        <v>0</v>
      </c>
      <c r="G532" s="26">
        <f t="shared" si="40"/>
        <v>0</v>
      </c>
      <c r="H532" s="26">
        <f t="shared" si="41"/>
        <v>0</v>
      </c>
      <c r="I532" s="26">
        <f t="shared" si="42"/>
        <v>0</v>
      </c>
      <c r="J532" s="26">
        <f t="shared" si="43"/>
        <v>0</v>
      </c>
      <c r="K532" s="26">
        <f t="shared" si="44"/>
        <v>0</v>
      </c>
    </row>
    <row r="533" spans="1:11" ht="22.5">
      <c r="A533" s="8" t="s">
        <v>240</v>
      </c>
      <c r="B533" s="9" t="s">
        <v>241</v>
      </c>
      <c r="C533" s="10">
        <v>6019</v>
      </c>
      <c r="D533" s="14"/>
      <c r="E533" s="26">
        <v>0</v>
      </c>
      <c r="F533" s="26">
        <v>0</v>
      </c>
      <c r="G533" s="26">
        <f t="shared" si="40"/>
        <v>0</v>
      </c>
      <c r="H533" s="26">
        <f t="shared" si="41"/>
        <v>0</v>
      </c>
      <c r="I533" s="26">
        <f t="shared" si="42"/>
        <v>0</v>
      </c>
      <c r="J533" s="26">
        <f t="shared" si="43"/>
        <v>0</v>
      </c>
      <c r="K533" s="26">
        <f t="shared" si="44"/>
        <v>0</v>
      </c>
    </row>
    <row r="534" spans="1:11" ht="22.5">
      <c r="A534" s="8" t="s">
        <v>242</v>
      </c>
      <c r="B534" s="9" t="s">
        <v>243</v>
      </c>
      <c r="C534" s="10">
        <v>195580</v>
      </c>
      <c r="D534" s="14"/>
      <c r="E534" s="26">
        <v>0</v>
      </c>
      <c r="F534" s="26">
        <v>0</v>
      </c>
      <c r="G534" s="26">
        <f t="shared" si="40"/>
        <v>0</v>
      </c>
      <c r="H534" s="26">
        <f t="shared" si="41"/>
        <v>0</v>
      </c>
      <c r="I534" s="26">
        <f t="shared" si="42"/>
        <v>0</v>
      </c>
      <c r="J534" s="26">
        <f t="shared" si="43"/>
        <v>0</v>
      </c>
      <c r="K534" s="26">
        <f t="shared" si="44"/>
        <v>0</v>
      </c>
    </row>
    <row r="535" spans="1:11" ht="22.5">
      <c r="A535" s="8" t="s">
        <v>242</v>
      </c>
      <c r="B535" s="9" t="s">
        <v>243</v>
      </c>
      <c r="C535" s="10">
        <v>195580</v>
      </c>
      <c r="D535" s="14"/>
      <c r="E535" s="26">
        <v>0</v>
      </c>
      <c r="F535" s="26">
        <v>0</v>
      </c>
      <c r="G535" s="26">
        <f t="shared" si="40"/>
        <v>0</v>
      </c>
      <c r="H535" s="26">
        <f t="shared" si="41"/>
        <v>0</v>
      </c>
      <c r="I535" s="26">
        <f t="shared" si="42"/>
        <v>0</v>
      </c>
      <c r="J535" s="26">
        <f t="shared" si="43"/>
        <v>0</v>
      </c>
      <c r="K535" s="26">
        <f t="shared" si="44"/>
        <v>0</v>
      </c>
    </row>
    <row r="536" spans="1:11" ht="22.5">
      <c r="A536" s="8" t="s">
        <v>244</v>
      </c>
      <c r="B536" s="9" t="s">
        <v>245</v>
      </c>
      <c r="C536" s="10">
        <v>5616</v>
      </c>
      <c r="D536" s="14"/>
      <c r="E536" s="26">
        <v>0</v>
      </c>
      <c r="F536" s="26">
        <v>0</v>
      </c>
      <c r="G536" s="26">
        <f t="shared" si="40"/>
        <v>0</v>
      </c>
      <c r="H536" s="26">
        <f t="shared" si="41"/>
        <v>0</v>
      </c>
      <c r="I536" s="26">
        <f t="shared" si="42"/>
        <v>0</v>
      </c>
      <c r="J536" s="26">
        <f t="shared" si="43"/>
        <v>0</v>
      </c>
      <c r="K536" s="26">
        <f t="shared" si="44"/>
        <v>0</v>
      </c>
    </row>
    <row r="537" spans="1:11" ht="56.25">
      <c r="A537" s="8" t="s">
        <v>246</v>
      </c>
      <c r="B537" s="9" t="s">
        <v>247</v>
      </c>
      <c r="C537" s="10">
        <v>4752</v>
      </c>
      <c r="D537" s="14"/>
      <c r="E537" s="26">
        <v>0</v>
      </c>
      <c r="F537" s="26">
        <v>0</v>
      </c>
      <c r="G537" s="26">
        <f t="shared" si="40"/>
        <v>0</v>
      </c>
      <c r="H537" s="26">
        <f t="shared" si="41"/>
        <v>0</v>
      </c>
      <c r="I537" s="26">
        <f t="shared" si="42"/>
        <v>0</v>
      </c>
      <c r="J537" s="26">
        <f t="shared" si="43"/>
        <v>0</v>
      </c>
      <c r="K537" s="26">
        <f t="shared" si="44"/>
        <v>0</v>
      </c>
    </row>
    <row r="538" spans="1:11" ht="22.5">
      <c r="A538" s="8" t="s">
        <v>248</v>
      </c>
      <c r="B538" s="9" t="s">
        <v>249</v>
      </c>
      <c r="C538" s="10">
        <v>1764</v>
      </c>
      <c r="D538" s="14"/>
      <c r="E538" s="26">
        <v>0</v>
      </c>
      <c r="F538" s="26">
        <v>0</v>
      </c>
      <c r="G538" s="26">
        <f t="shared" si="40"/>
        <v>0</v>
      </c>
      <c r="H538" s="26">
        <f t="shared" si="41"/>
        <v>0</v>
      </c>
      <c r="I538" s="26">
        <f t="shared" si="42"/>
        <v>0</v>
      </c>
      <c r="J538" s="26">
        <f t="shared" si="43"/>
        <v>0</v>
      </c>
      <c r="K538" s="26">
        <f t="shared" si="44"/>
        <v>0</v>
      </c>
    </row>
    <row r="539" spans="1:11" ht="11.25">
      <c r="A539" s="8" t="s">
        <v>250</v>
      </c>
      <c r="B539" s="9" t="s">
        <v>251</v>
      </c>
      <c r="C539" s="10">
        <v>2592</v>
      </c>
      <c r="D539" s="14"/>
      <c r="E539" s="26">
        <v>0</v>
      </c>
      <c r="F539" s="26">
        <v>0</v>
      </c>
      <c r="G539" s="26">
        <f t="shared" si="40"/>
        <v>0</v>
      </c>
      <c r="H539" s="26">
        <f t="shared" si="41"/>
        <v>0</v>
      </c>
      <c r="I539" s="26">
        <f t="shared" si="42"/>
        <v>0</v>
      </c>
      <c r="J539" s="26">
        <f t="shared" si="43"/>
        <v>0</v>
      </c>
      <c r="K539" s="26">
        <f t="shared" si="44"/>
        <v>0</v>
      </c>
    </row>
    <row r="540" spans="1:11" ht="11.25">
      <c r="A540" s="8" t="s">
        <v>252</v>
      </c>
      <c r="B540" s="9" t="s">
        <v>253</v>
      </c>
      <c r="C540" s="8">
        <v>468</v>
      </c>
      <c r="D540" s="14"/>
      <c r="E540" s="26">
        <v>0</v>
      </c>
      <c r="F540" s="26">
        <v>0</v>
      </c>
      <c r="G540" s="26">
        <f t="shared" si="40"/>
        <v>0</v>
      </c>
      <c r="H540" s="26">
        <f t="shared" si="41"/>
        <v>0</v>
      </c>
      <c r="I540" s="26">
        <f t="shared" si="42"/>
        <v>0</v>
      </c>
      <c r="J540" s="26">
        <f t="shared" si="43"/>
        <v>0</v>
      </c>
      <c r="K540" s="26">
        <f t="shared" si="44"/>
        <v>0</v>
      </c>
    </row>
    <row r="541" spans="1:11" ht="22.5">
      <c r="A541" s="8" t="s">
        <v>254</v>
      </c>
      <c r="B541" s="9" t="s">
        <v>255</v>
      </c>
      <c r="C541" s="10">
        <v>8364</v>
      </c>
      <c r="D541" s="14"/>
      <c r="E541" s="26">
        <v>0</v>
      </c>
      <c r="F541" s="26">
        <v>0</v>
      </c>
      <c r="G541" s="26">
        <f t="shared" si="40"/>
        <v>0</v>
      </c>
      <c r="H541" s="26">
        <f t="shared" si="41"/>
        <v>0</v>
      </c>
      <c r="I541" s="26">
        <f t="shared" si="42"/>
        <v>0</v>
      </c>
      <c r="J541" s="26">
        <f t="shared" si="43"/>
        <v>0</v>
      </c>
      <c r="K541" s="26">
        <f t="shared" si="44"/>
        <v>0</v>
      </c>
    </row>
    <row r="542" spans="1:11" ht="22.5">
      <c r="A542" s="8" t="s">
        <v>256</v>
      </c>
      <c r="B542" s="9" t="s">
        <v>257</v>
      </c>
      <c r="C542" s="10">
        <v>3024</v>
      </c>
      <c r="D542" s="14"/>
      <c r="E542" s="26">
        <v>0</v>
      </c>
      <c r="F542" s="26">
        <v>0</v>
      </c>
      <c r="G542" s="26">
        <f t="shared" si="40"/>
        <v>0</v>
      </c>
      <c r="H542" s="26">
        <f t="shared" si="41"/>
        <v>0</v>
      </c>
      <c r="I542" s="26">
        <f t="shared" si="42"/>
        <v>0</v>
      </c>
      <c r="J542" s="26">
        <f t="shared" si="43"/>
        <v>0</v>
      </c>
      <c r="K542" s="26">
        <f t="shared" si="44"/>
        <v>0</v>
      </c>
    </row>
    <row r="543" spans="1:11" ht="22.5">
      <c r="A543" s="8" t="s">
        <v>258</v>
      </c>
      <c r="B543" s="9" t="s">
        <v>259</v>
      </c>
      <c r="C543" s="8">
        <v>777</v>
      </c>
      <c r="D543" s="14"/>
      <c r="E543" s="26">
        <v>0</v>
      </c>
      <c r="F543" s="26">
        <v>0</v>
      </c>
      <c r="G543" s="26">
        <f t="shared" si="40"/>
        <v>0</v>
      </c>
      <c r="H543" s="26">
        <f t="shared" si="41"/>
        <v>0</v>
      </c>
      <c r="I543" s="26">
        <f t="shared" si="42"/>
        <v>0</v>
      </c>
      <c r="J543" s="26">
        <f t="shared" si="43"/>
        <v>0</v>
      </c>
      <c r="K543" s="26">
        <f t="shared" si="44"/>
        <v>0</v>
      </c>
    </row>
    <row r="544" spans="1:11" ht="22.5">
      <c r="A544" s="8" t="s">
        <v>260</v>
      </c>
      <c r="B544" s="9" t="s">
        <v>261</v>
      </c>
      <c r="C544" s="8">
        <v>28</v>
      </c>
      <c r="D544" s="14"/>
      <c r="E544" s="26">
        <v>0</v>
      </c>
      <c r="F544" s="26">
        <v>0</v>
      </c>
      <c r="G544" s="26">
        <f t="shared" si="40"/>
        <v>0</v>
      </c>
      <c r="H544" s="26">
        <f t="shared" si="41"/>
        <v>0</v>
      </c>
      <c r="I544" s="26">
        <f t="shared" si="42"/>
        <v>0</v>
      </c>
      <c r="J544" s="26">
        <f t="shared" si="43"/>
        <v>0</v>
      </c>
      <c r="K544" s="26">
        <f t="shared" si="44"/>
        <v>0</v>
      </c>
    </row>
    <row r="545" spans="1:11" ht="22.5">
      <c r="A545" s="8" t="s">
        <v>262</v>
      </c>
      <c r="B545" s="9" t="s">
        <v>263</v>
      </c>
      <c r="C545" s="10">
        <v>2976</v>
      </c>
      <c r="D545" s="14"/>
      <c r="E545" s="26">
        <v>0</v>
      </c>
      <c r="F545" s="26">
        <v>0</v>
      </c>
      <c r="G545" s="26">
        <f t="shared" si="40"/>
        <v>0</v>
      </c>
      <c r="H545" s="26">
        <f t="shared" si="41"/>
        <v>0</v>
      </c>
      <c r="I545" s="26">
        <f t="shared" si="42"/>
        <v>0</v>
      </c>
      <c r="J545" s="26">
        <f t="shared" si="43"/>
        <v>0</v>
      </c>
      <c r="K545" s="26">
        <f t="shared" si="44"/>
        <v>0</v>
      </c>
    </row>
    <row r="546" spans="1:11" ht="22.5">
      <c r="A546" s="8" t="s">
        <v>264</v>
      </c>
      <c r="B546" s="9" t="s">
        <v>265</v>
      </c>
      <c r="C546" s="8">
        <v>480</v>
      </c>
      <c r="D546" s="14"/>
      <c r="E546" s="26">
        <v>0</v>
      </c>
      <c r="F546" s="26">
        <v>0</v>
      </c>
      <c r="G546" s="26">
        <f t="shared" si="40"/>
        <v>0</v>
      </c>
      <c r="H546" s="26">
        <f t="shared" si="41"/>
        <v>0</v>
      </c>
      <c r="I546" s="26">
        <f t="shared" si="42"/>
        <v>0</v>
      </c>
      <c r="J546" s="26">
        <f t="shared" si="43"/>
        <v>0</v>
      </c>
      <c r="K546" s="26">
        <f t="shared" si="44"/>
        <v>0</v>
      </c>
    </row>
    <row r="547" spans="1:11" ht="33.75">
      <c r="A547" s="8" t="s">
        <v>266</v>
      </c>
      <c r="B547" s="9" t="s">
        <v>267</v>
      </c>
      <c r="C547" s="10">
        <v>1200</v>
      </c>
      <c r="D547" s="14"/>
      <c r="E547" s="26">
        <v>0</v>
      </c>
      <c r="F547" s="26">
        <v>0</v>
      </c>
      <c r="G547" s="26">
        <f t="shared" si="40"/>
        <v>0</v>
      </c>
      <c r="H547" s="26">
        <f t="shared" si="41"/>
        <v>0</v>
      </c>
      <c r="I547" s="26">
        <f t="shared" si="42"/>
        <v>0</v>
      </c>
      <c r="J547" s="26">
        <f t="shared" si="43"/>
        <v>0</v>
      </c>
      <c r="K547" s="26">
        <f t="shared" si="44"/>
        <v>0</v>
      </c>
    </row>
    <row r="548" spans="1:11" ht="33.75">
      <c r="A548" s="8" t="s">
        <v>268</v>
      </c>
      <c r="B548" s="9" t="s">
        <v>269</v>
      </c>
      <c r="C548" s="10">
        <v>14256</v>
      </c>
      <c r="D548" s="14"/>
      <c r="E548" s="26">
        <v>0</v>
      </c>
      <c r="F548" s="26">
        <v>0</v>
      </c>
      <c r="G548" s="26">
        <f t="shared" si="40"/>
        <v>0</v>
      </c>
      <c r="H548" s="26">
        <f t="shared" si="41"/>
        <v>0</v>
      </c>
      <c r="I548" s="26">
        <f t="shared" si="42"/>
        <v>0</v>
      </c>
      <c r="J548" s="26">
        <f t="shared" si="43"/>
        <v>0</v>
      </c>
      <c r="K548" s="26">
        <f t="shared" si="44"/>
        <v>0</v>
      </c>
    </row>
    <row r="549" spans="1:11" ht="22.5">
      <c r="A549" s="8" t="s">
        <v>270</v>
      </c>
      <c r="B549" s="9" t="s">
        <v>271</v>
      </c>
      <c r="C549" s="10">
        <v>1564</v>
      </c>
      <c r="D549" s="14"/>
      <c r="E549" s="26">
        <v>0</v>
      </c>
      <c r="F549" s="26">
        <v>0</v>
      </c>
      <c r="G549" s="26">
        <f t="shared" si="40"/>
        <v>0</v>
      </c>
      <c r="H549" s="26">
        <f t="shared" si="41"/>
        <v>0</v>
      </c>
      <c r="I549" s="26">
        <f t="shared" si="42"/>
        <v>0</v>
      </c>
      <c r="J549" s="26">
        <f t="shared" si="43"/>
        <v>0</v>
      </c>
      <c r="K549" s="26">
        <f t="shared" si="44"/>
        <v>0</v>
      </c>
    </row>
    <row r="550" spans="1:11" ht="11.25">
      <c r="A550" s="8" t="s">
        <v>272</v>
      </c>
      <c r="B550" s="9" t="s">
        <v>273</v>
      </c>
      <c r="C550" s="8">
        <v>384</v>
      </c>
      <c r="D550" s="14"/>
      <c r="E550" s="26">
        <v>0</v>
      </c>
      <c r="F550" s="26">
        <v>0</v>
      </c>
      <c r="G550" s="26">
        <f t="shared" si="40"/>
        <v>0</v>
      </c>
      <c r="H550" s="26">
        <f t="shared" si="41"/>
        <v>0</v>
      </c>
      <c r="I550" s="26">
        <f t="shared" si="42"/>
        <v>0</v>
      </c>
      <c r="J550" s="26">
        <f t="shared" si="43"/>
        <v>0</v>
      </c>
      <c r="K550" s="26">
        <f t="shared" si="44"/>
        <v>0</v>
      </c>
    </row>
    <row r="551" spans="1:11" ht="11.25">
      <c r="A551" s="8" t="s">
        <v>274</v>
      </c>
      <c r="B551" s="9" t="s">
        <v>275</v>
      </c>
      <c r="C551" s="8">
        <v>480</v>
      </c>
      <c r="D551" s="14"/>
      <c r="E551" s="26">
        <v>0</v>
      </c>
      <c r="F551" s="26">
        <v>0</v>
      </c>
      <c r="G551" s="26">
        <f t="shared" si="40"/>
        <v>0</v>
      </c>
      <c r="H551" s="26">
        <f t="shared" si="41"/>
        <v>0</v>
      </c>
      <c r="I551" s="26">
        <f t="shared" si="42"/>
        <v>0</v>
      </c>
      <c r="J551" s="26">
        <f t="shared" si="43"/>
        <v>0</v>
      </c>
      <c r="K551" s="26">
        <f t="shared" si="44"/>
        <v>0</v>
      </c>
    </row>
    <row r="552" spans="1:11" ht="22.5">
      <c r="A552" s="8" t="s">
        <v>276</v>
      </c>
      <c r="B552" s="9" t="s">
        <v>277</v>
      </c>
      <c r="C552" s="8">
        <v>9</v>
      </c>
      <c r="D552" s="14"/>
      <c r="E552" s="26">
        <v>0</v>
      </c>
      <c r="F552" s="26">
        <v>0</v>
      </c>
      <c r="G552" s="26">
        <f t="shared" si="40"/>
        <v>0</v>
      </c>
      <c r="H552" s="26">
        <f t="shared" si="41"/>
        <v>0</v>
      </c>
      <c r="I552" s="26">
        <f t="shared" si="42"/>
        <v>0</v>
      </c>
      <c r="J552" s="26">
        <f t="shared" si="43"/>
        <v>0</v>
      </c>
      <c r="K552" s="26">
        <f t="shared" si="44"/>
        <v>0</v>
      </c>
    </row>
    <row r="553" spans="1:11" ht="56.25">
      <c r="A553" s="8" t="s">
        <v>278</v>
      </c>
      <c r="B553" s="9" t="s">
        <v>279</v>
      </c>
      <c r="C553" s="10">
        <v>214272</v>
      </c>
      <c r="D553" s="14"/>
      <c r="E553" s="26">
        <v>0</v>
      </c>
      <c r="F553" s="26">
        <v>0</v>
      </c>
      <c r="G553" s="26">
        <f t="shared" si="40"/>
        <v>0</v>
      </c>
      <c r="H553" s="26">
        <f t="shared" si="41"/>
        <v>0</v>
      </c>
      <c r="I553" s="26">
        <f t="shared" si="42"/>
        <v>0</v>
      </c>
      <c r="J553" s="26">
        <f t="shared" si="43"/>
        <v>0</v>
      </c>
      <c r="K553" s="26">
        <f t="shared" si="44"/>
        <v>0</v>
      </c>
    </row>
    <row r="554" spans="1:11" ht="22.5">
      <c r="A554" s="8" t="s">
        <v>280</v>
      </c>
      <c r="B554" s="9" t="s">
        <v>281</v>
      </c>
      <c r="C554" s="8">
        <v>441</v>
      </c>
      <c r="D554" s="14"/>
      <c r="E554" s="26">
        <v>0</v>
      </c>
      <c r="F554" s="26">
        <v>0</v>
      </c>
      <c r="G554" s="26">
        <f t="shared" si="40"/>
        <v>0</v>
      </c>
      <c r="H554" s="26">
        <f t="shared" si="41"/>
        <v>0</v>
      </c>
      <c r="I554" s="26">
        <f t="shared" si="42"/>
        <v>0</v>
      </c>
      <c r="J554" s="26">
        <f t="shared" si="43"/>
        <v>0</v>
      </c>
      <c r="K554" s="26">
        <f t="shared" si="44"/>
        <v>0</v>
      </c>
    </row>
    <row r="555" spans="1:11" ht="22.5">
      <c r="A555" s="8" t="s">
        <v>282</v>
      </c>
      <c r="B555" s="9" t="s">
        <v>283</v>
      </c>
      <c r="C555" s="8">
        <v>888</v>
      </c>
      <c r="D555" s="14"/>
      <c r="E555" s="26">
        <v>0</v>
      </c>
      <c r="F555" s="26">
        <v>0</v>
      </c>
      <c r="G555" s="26">
        <f t="shared" si="40"/>
        <v>0</v>
      </c>
      <c r="H555" s="26">
        <f t="shared" si="41"/>
        <v>0</v>
      </c>
      <c r="I555" s="26">
        <f t="shared" si="42"/>
        <v>0</v>
      </c>
      <c r="J555" s="26">
        <f t="shared" si="43"/>
        <v>0</v>
      </c>
      <c r="K555" s="26">
        <f t="shared" si="44"/>
        <v>0</v>
      </c>
    </row>
    <row r="556" spans="1:11" ht="11.25">
      <c r="A556" s="8" t="s">
        <v>284</v>
      </c>
      <c r="B556" s="9" t="s">
        <v>285</v>
      </c>
      <c r="C556" s="8">
        <v>24</v>
      </c>
      <c r="D556" s="14"/>
      <c r="E556" s="26">
        <v>0</v>
      </c>
      <c r="F556" s="26">
        <v>0</v>
      </c>
      <c r="G556" s="26">
        <f t="shared" si="40"/>
        <v>0</v>
      </c>
      <c r="H556" s="26">
        <f t="shared" si="41"/>
        <v>0</v>
      </c>
      <c r="I556" s="26">
        <f t="shared" si="42"/>
        <v>0</v>
      </c>
      <c r="J556" s="26">
        <f t="shared" si="43"/>
        <v>0</v>
      </c>
      <c r="K556" s="26">
        <f t="shared" si="44"/>
        <v>0</v>
      </c>
    </row>
    <row r="557" spans="1:11" ht="11.25">
      <c r="A557" s="8" t="s">
        <v>286</v>
      </c>
      <c r="B557" s="9" t="s">
        <v>287</v>
      </c>
      <c r="C557" s="8">
        <v>252</v>
      </c>
      <c r="D557" s="14"/>
      <c r="E557" s="26">
        <v>0</v>
      </c>
      <c r="F557" s="26">
        <v>0</v>
      </c>
      <c r="G557" s="26">
        <f t="shared" si="40"/>
        <v>0</v>
      </c>
      <c r="H557" s="26">
        <f t="shared" si="41"/>
        <v>0</v>
      </c>
      <c r="I557" s="26">
        <f t="shared" si="42"/>
        <v>0</v>
      </c>
      <c r="J557" s="26">
        <f t="shared" si="43"/>
        <v>0</v>
      </c>
      <c r="K557" s="26">
        <f t="shared" si="44"/>
        <v>0</v>
      </c>
    </row>
    <row r="558" spans="1:11" ht="22.5">
      <c r="A558" s="8" t="s">
        <v>288</v>
      </c>
      <c r="B558" s="9" t="s">
        <v>289</v>
      </c>
      <c r="C558" s="8">
        <v>892</v>
      </c>
      <c r="D558" s="14"/>
      <c r="E558" s="26">
        <v>0</v>
      </c>
      <c r="F558" s="26">
        <v>0</v>
      </c>
      <c r="G558" s="26">
        <f t="shared" si="40"/>
        <v>0</v>
      </c>
      <c r="H558" s="26">
        <f t="shared" si="41"/>
        <v>0</v>
      </c>
      <c r="I558" s="26">
        <f t="shared" si="42"/>
        <v>0</v>
      </c>
      <c r="J558" s="26">
        <f t="shared" si="43"/>
        <v>0</v>
      </c>
      <c r="K558" s="26">
        <f t="shared" si="44"/>
        <v>0</v>
      </c>
    </row>
    <row r="559" spans="1:11" ht="22.5">
      <c r="A559" s="8" t="s">
        <v>290</v>
      </c>
      <c r="B559" s="9" t="s">
        <v>291</v>
      </c>
      <c r="C559" s="10">
        <v>3456</v>
      </c>
      <c r="D559" s="14"/>
      <c r="E559" s="26">
        <v>0</v>
      </c>
      <c r="F559" s="26">
        <v>0</v>
      </c>
      <c r="G559" s="26">
        <f t="shared" si="40"/>
        <v>0</v>
      </c>
      <c r="H559" s="26">
        <f t="shared" si="41"/>
        <v>0</v>
      </c>
      <c r="I559" s="26">
        <f t="shared" si="42"/>
        <v>0</v>
      </c>
      <c r="J559" s="26">
        <f t="shared" si="43"/>
        <v>0</v>
      </c>
      <c r="K559" s="26">
        <f t="shared" si="44"/>
        <v>0</v>
      </c>
    </row>
    <row r="560" spans="1:11" ht="22.5">
      <c r="A560" s="8" t="s">
        <v>292</v>
      </c>
      <c r="B560" s="9" t="s">
        <v>293</v>
      </c>
      <c r="C560" s="8">
        <v>60</v>
      </c>
      <c r="D560" s="14"/>
      <c r="E560" s="26">
        <v>0</v>
      </c>
      <c r="F560" s="26">
        <v>0</v>
      </c>
      <c r="G560" s="26">
        <f t="shared" si="40"/>
        <v>0</v>
      </c>
      <c r="H560" s="26">
        <f t="shared" si="41"/>
        <v>0</v>
      </c>
      <c r="I560" s="26">
        <f t="shared" si="42"/>
        <v>0</v>
      </c>
      <c r="J560" s="26">
        <f t="shared" si="43"/>
        <v>0</v>
      </c>
      <c r="K560" s="26">
        <f t="shared" si="44"/>
        <v>0</v>
      </c>
    </row>
    <row r="561" spans="1:11" ht="22.5">
      <c r="A561" s="8" t="s">
        <v>294</v>
      </c>
      <c r="B561" s="9" t="s">
        <v>295</v>
      </c>
      <c r="C561" s="8">
        <v>36</v>
      </c>
      <c r="D561" s="14"/>
      <c r="E561" s="26">
        <v>0</v>
      </c>
      <c r="F561" s="26">
        <v>0</v>
      </c>
      <c r="G561" s="26">
        <f t="shared" si="40"/>
        <v>0</v>
      </c>
      <c r="H561" s="26">
        <f t="shared" si="41"/>
        <v>0</v>
      </c>
      <c r="I561" s="26">
        <f t="shared" si="42"/>
        <v>0</v>
      </c>
      <c r="J561" s="26">
        <f t="shared" si="43"/>
        <v>0</v>
      </c>
      <c r="K561" s="26">
        <f t="shared" si="44"/>
        <v>0</v>
      </c>
    </row>
    <row r="562" spans="1:11" ht="45">
      <c r="A562" s="8" t="s">
        <v>296</v>
      </c>
      <c r="B562" s="9" t="s">
        <v>297</v>
      </c>
      <c r="C562" s="8">
        <v>84</v>
      </c>
      <c r="D562" s="14"/>
      <c r="E562" s="26">
        <v>0</v>
      </c>
      <c r="F562" s="26">
        <v>0</v>
      </c>
      <c r="G562" s="26">
        <f t="shared" si="40"/>
        <v>0</v>
      </c>
      <c r="H562" s="26">
        <f t="shared" si="41"/>
        <v>0</v>
      </c>
      <c r="I562" s="26">
        <f t="shared" si="42"/>
        <v>0</v>
      </c>
      <c r="J562" s="26">
        <f t="shared" si="43"/>
        <v>0</v>
      </c>
      <c r="K562" s="26">
        <f t="shared" si="44"/>
        <v>0</v>
      </c>
    </row>
    <row r="563" spans="1:11" ht="45">
      <c r="A563" s="8" t="s">
        <v>298</v>
      </c>
      <c r="B563" s="9" t="s">
        <v>299</v>
      </c>
      <c r="C563" s="10">
        <v>4118</v>
      </c>
      <c r="D563" s="14"/>
      <c r="E563" s="26">
        <v>0</v>
      </c>
      <c r="F563" s="26">
        <v>0</v>
      </c>
      <c r="G563" s="26">
        <f t="shared" si="40"/>
        <v>0</v>
      </c>
      <c r="H563" s="26">
        <f t="shared" si="41"/>
        <v>0</v>
      </c>
      <c r="I563" s="26">
        <f t="shared" si="42"/>
        <v>0</v>
      </c>
      <c r="J563" s="26">
        <f t="shared" si="43"/>
        <v>0</v>
      </c>
      <c r="K563" s="26">
        <f t="shared" si="44"/>
        <v>0</v>
      </c>
    </row>
    <row r="564" spans="1:11" ht="33.75">
      <c r="A564" s="8" t="s">
        <v>300</v>
      </c>
      <c r="B564" s="9" t="s">
        <v>301</v>
      </c>
      <c r="C564" s="10">
        <v>1308</v>
      </c>
      <c r="D564" s="14"/>
      <c r="E564" s="26">
        <v>0</v>
      </c>
      <c r="F564" s="26">
        <v>0</v>
      </c>
      <c r="G564" s="26">
        <f t="shared" si="40"/>
        <v>0</v>
      </c>
      <c r="H564" s="26">
        <f t="shared" si="41"/>
        <v>0</v>
      </c>
      <c r="I564" s="26">
        <f t="shared" si="42"/>
        <v>0</v>
      </c>
      <c r="J564" s="26">
        <f t="shared" si="43"/>
        <v>0</v>
      </c>
      <c r="K564" s="26">
        <f t="shared" si="44"/>
        <v>0</v>
      </c>
    </row>
    <row r="565" spans="1:11" ht="22.5">
      <c r="A565" s="8" t="s">
        <v>302</v>
      </c>
      <c r="B565" s="9" t="s">
        <v>303</v>
      </c>
      <c r="C565" s="10">
        <v>2383027</v>
      </c>
      <c r="D565" s="14"/>
      <c r="E565" s="26">
        <v>0</v>
      </c>
      <c r="F565" s="26">
        <v>0</v>
      </c>
      <c r="G565" s="26">
        <f t="shared" si="40"/>
        <v>0</v>
      </c>
      <c r="H565" s="26">
        <f t="shared" si="41"/>
        <v>0</v>
      </c>
      <c r="I565" s="26">
        <f t="shared" si="42"/>
        <v>0</v>
      </c>
      <c r="J565" s="26">
        <f t="shared" si="43"/>
        <v>0</v>
      </c>
      <c r="K565" s="26">
        <f t="shared" si="44"/>
        <v>0</v>
      </c>
    </row>
    <row r="566" spans="1:11" ht="11.25">
      <c r="A566" s="8" t="s">
        <v>304</v>
      </c>
      <c r="B566" s="9" t="s">
        <v>305</v>
      </c>
      <c r="C566" s="10">
        <v>48720</v>
      </c>
      <c r="D566" s="14"/>
      <c r="E566" s="26">
        <v>0</v>
      </c>
      <c r="F566" s="26">
        <v>0</v>
      </c>
      <c r="G566" s="26">
        <f t="shared" si="40"/>
        <v>0</v>
      </c>
      <c r="H566" s="26">
        <f t="shared" si="41"/>
        <v>0</v>
      </c>
      <c r="I566" s="26">
        <f t="shared" si="42"/>
        <v>0</v>
      </c>
      <c r="J566" s="26">
        <f t="shared" si="43"/>
        <v>0</v>
      </c>
      <c r="K566" s="26">
        <f t="shared" si="44"/>
        <v>0</v>
      </c>
    </row>
    <row r="567" spans="1:11" ht="33.75">
      <c r="A567" s="8" t="s">
        <v>306</v>
      </c>
      <c r="B567" s="9" t="s">
        <v>307</v>
      </c>
      <c r="C567" s="8">
        <v>72</v>
      </c>
      <c r="D567" s="14"/>
      <c r="E567" s="26">
        <v>0</v>
      </c>
      <c r="F567" s="26">
        <v>0</v>
      </c>
      <c r="G567" s="26">
        <f t="shared" si="40"/>
        <v>0</v>
      </c>
      <c r="H567" s="26">
        <f t="shared" si="41"/>
        <v>0</v>
      </c>
      <c r="I567" s="26">
        <f t="shared" si="42"/>
        <v>0</v>
      </c>
      <c r="J567" s="26">
        <f t="shared" si="43"/>
        <v>0</v>
      </c>
      <c r="K567" s="26">
        <f t="shared" si="44"/>
        <v>0</v>
      </c>
    </row>
    <row r="568" spans="1:11" ht="22.5">
      <c r="A568" s="8" t="s">
        <v>308</v>
      </c>
      <c r="B568" s="9" t="s">
        <v>309</v>
      </c>
      <c r="C568" s="8">
        <v>24</v>
      </c>
      <c r="D568" s="14"/>
      <c r="E568" s="26">
        <v>0</v>
      </c>
      <c r="F568" s="26">
        <v>0</v>
      </c>
      <c r="G568" s="26">
        <f t="shared" si="40"/>
        <v>0</v>
      </c>
      <c r="H568" s="26">
        <f t="shared" si="41"/>
        <v>0</v>
      </c>
      <c r="I568" s="26">
        <f t="shared" si="42"/>
        <v>0</v>
      </c>
      <c r="J568" s="26">
        <f t="shared" si="43"/>
        <v>0</v>
      </c>
      <c r="K568" s="26">
        <f t="shared" si="44"/>
        <v>0</v>
      </c>
    </row>
    <row r="569" spans="1:11" ht="11.25">
      <c r="A569" s="8" t="s">
        <v>310</v>
      </c>
      <c r="B569" s="9" t="s">
        <v>311</v>
      </c>
      <c r="C569" s="10">
        <v>14112</v>
      </c>
      <c r="D569" s="14"/>
      <c r="E569" s="26">
        <v>0</v>
      </c>
      <c r="F569" s="26">
        <v>0</v>
      </c>
      <c r="G569" s="26">
        <f t="shared" si="40"/>
        <v>0</v>
      </c>
      <c r="H569" s="26">
        <f t="shared" si="41"/>
        <v>0</v>
      </c>
      <c r="I569" s="26">
        <f t="shared" si="42"/>
        <v>0</v>
      </c>
      <c r="J569" s="26">
        <f t="shared" si="43"/>
        <v>0</v>
      </c>
      <c r="K569" s="26">
        <f t="shared" si="44"/>
        <v>0</v>
      </c>
    </row>
    <row r="570" spans="1:11" ht="22.5">
      <c r="A570" s="8" t="s">
        <v>312</v>
      </c>
      <c r="B570" s="9" t="s">
        <v>313</v>
      </c>
      <c r="C570" s="10">
        <v>4406</v>
      </c>
      <c r="D570" s="14"/>
      <c r="E570" s="26">
        <v>0</v>
      </c>
      <c r="F570" s="26">
        <v>0</v>
      </c>
      <c r="G570" s="26">
        <f t="shared" si="40"/>
        <v>0</v>
      </c>
      <c r="H570" s="26">
        <f t="shared" si="41"/>
        <v>0</v>
      </c>
      <c r="I570" s="26">
        <f t="shared" si="42"/>
        <v>0</v>
      </c>
      <c r="J570" s="26">
        <f t="shared" si="43"/>
        <v>0</v>
      </c>
      <c r="K570" s="26">
        <f t="shared" si="44"/>
        <v>0</v>
      </c>
    </row>
    <row r="571" spans="1:11" ht="45">
      <c r="A571" s="8" t="s">
        <v>314</v>
      </c>
      <c r="B571" s="9" t="s">
        <v>315</v>
      </c>
      <c r="C571" s="10">
        <v>33494</v>
      </c>
      <c r="D571" s="14"/>
      <c r="E571" s="26">
        <v>0</v>
      </c>
      <c r="F571" s="26">
        <v>0</v>
      </c>
      <c r="G571" s="26">
        <f t="shared" si="40"/>
        <v>0</v>
      </c>
      <c r="H571" s="26">
        <f t="shared" si="41"/>
        <v>0</v>
      </c>
      <c r="I571" s="26">
        <f t="shared" si="42"/>
        <v>0</v>
      </c>
      <c r="J571" s="26">
        <f t="shared" si="43"/>
        <v>0</v>
      </c>
      <c r="K571" s="26">
        <f t="shared" si="44"/>
        <v>0</v>
      </c>
    </row>
    <row r="572" spans="1:11" ht="45">
      <c r="A572" s="8" t="s">
        <v>316</v>
      </c>
      <c r="B572" s="9" t="s">
        <v>1362</v>
      </c>
      <c r="C572" s="10">
        <v>361104</v>
      </c>
      <c r="D572" s="14"/>
      <c r="E572" s="26">
        <v>0</v>
      </c>
      <c r="F572" s="26">
        <v>0</v>
      </c>
      <c r="G572" s="26">
        <f t="shared" si="40"/>
        <v>0</v>
      </c>
      <c r="H572" s="26">
        <f t="shared" si="41"/>
        <v>0</v>
      </c>
      <c r="I572" s="26">
        <f t="shared" si="42"/>
        <v>0</v>
      </c>
      <c r="J572" s="26">
        <f t="shared" si="43"/>
        <v>0</v>
      </c>
      <c r="K572" s="26">
        <f t="shared" si="44"/>
        <v>0</v>
      </c>
    </row>
    <row r="573" spans="1:11" ht="22.5">
      <c r="A573" s="8" t="s">
        <v>1363</v>
      </c>
      <c r="B573" s="9" t="s">
        <v>1364</v>
      </c>
      <c r="C573" s="10">
        <v>1380</v>
      </c>
      <c r="D573" s="14"/>
      <c r="E573" s="26">
        <v>0</v>
      </c>
      <c r="F573" s="26">
        <v>0</v>
      </c>
      <c r="G573" s="26">
        <f t="shared" si="40"/>
        <v>0</v>
      </c>
      <c r="H573" s="26">
        <f t="shared" si="41"/>
        <v>0</v>
      </c>
      <c r="I573" s="26">
        <f t="shared" si="42"/>
        <v>0</v>
      </c>
      <c r="J573" s="26">
        <f t="shared" si="43"/>
        <v>0</v>
      </c>
      <c r="K573" s="26">
        <f t="shared" si="44"/>
        <v>0</v>
      </c>
    </row>
    <row r="574" spans="1:11" ht="33.75">
      <c r="A574" s="8" t="s">
        <v>1365</v>
      </c>
      <c r="B574" s="9" t="s">
        <v>1366</v>
      </c>
      <c r="C574" s="8">
        <v>84</v>
      </c>
      <c r="D574" s="14"/>
      <c r="E574" s="26">
        <v>0</v>
      </c>
      <c r="F574" s="26">
        <v>0</v>
      </c>
      <c r="G574" s="26">
        <f t="shared" si="40"/>
        <v>0</v>
      </c>
      <c r="H574" s="26">
        <f t="shared" si="41"/>
        <v>0</v>
      </c>
      <c r="I574" s="26">
        <f t="shared" si="42"/>
        <v>0</v>
      </c>
      <c r="J574" s="26">
        <f t="shared" si="43"/>
        <v>0</v>
      </c>
      <c r="K574" s="26">
        <f t="shared" si="44"/>
        <v>0</v>
      </c>
    </row>
    <row r="575" spans="1:11" ht="22.5">
      <c r="A575" s="8" t="s">
        <v>1367</v>
      </c>
      <c r="B575" s="9" t="s">
        <v>1368</v>
      </c>
      <c r="C575" s="10">
        <v>1944</v>
      </c>
      <c r="D575" s="14"/>
      <c r="E575" s="26">
        <v>0</v>
      </c>
      <c r="F575" s="26">
        <v>0</v>
      </c>
      <c r="G575" s="26">
        <f t="shared" si="40"/>
        <v>0</v>
      </c>
      <c r="H575" s="26">
        <f t="shared" si="41"/>
        <v>0</v>
      </c>
      <c r="I575" s="26">
        <f t="shared" si="42"/>
        <v>0</v>
      </c>
      <c r="J575" s="26">
        <f t="shared" si="43"/>
        <v>0</v>
      </c>
      <c r="K575" s="26">
        <f t="shared" si="44"/>
        <v>0</v>
      </c>
    </row>
    <row r="576" spans="1:11" ht="22.5">
      <c r="A576" s="8" t="s">
        <v>1369</v>
      </c>
      <c r="B576" s="9" t="s">
        <v>1368</v>
      </c>
      <c r="C576" s="8">
        <v>100</v>
      </c>
      <c r="D576" s="14"/>
      <c r="E576" s="26">
        <v>0</v>
      </c>
      <c r="F576" s="26">
        <v>0</v>
      </c>
      <c r="G576" s="26">
        <f t="shared" si="40"/>
        <v>0</v>
      </c>
      <c r="H576" s="26">
        <f t="shared" si="41"/>
        <v>0</v>
      </c>
      <c r="I576" s="26">
        <f t="shared" si="42"/>
        <v>0</v>
      </c>
      <c r="J576" s="26">
        <f t="shared" si="43"/>
        <v>0</v>
      </c>
      <c r="K576" s="26">
        <f t="shared" si="44"/>
        <v>0</v>
      </c>
    </row>
    <row r="577" spans="1:11" ht="45">
      <c r="A577" s="8" t="s">
        <v>1370</v>
      </c>
      <c r="B577" s="9" t="s">
        <v>1371</v>
      </c>
      <c r="C577" s="10">
        <v>1284</v>
      </c>
      <c r="D577" s="14"/>
      <c r="E577" s="26">
        <v>0</v>
      </c>
      <c r="F577" s="26">
        <v>0</v>
      </c>
      <c r="G577" s="26">
        <f t="shared" si="40"/>
        <v>0</v>
      </c>
      <c r="H577" s="26">
        <f t="shared" si="41"/>
        <v>0</v>
      </c>
      <c r="I577" s="26">
        <f t="shared" si="42"/>
        <v>0</v>
      </c>
      <c r="J577" s="26">
        <f t="shared" si="43"/>
        <v>0</v>
      </c>
      <c r="K577" s="26">
        <f t="shared" si="44"/>
        <v>0</v>
      </c>
    </row>
    <row r="578" spans="1:11" ht="33.75">
      <c r="A578" s="8" t="s">
        <v>1372</v>
      </c>
      <c r="B578" s="9" t="s">
        <v>1373</v>
      </c>
      <c r="C578" s="10">
        <v>1353</v>
      </c>
      <c r="D578" s="14"/>
      <c r="E578" s="26">
        <v>0</v>
      </c>
      <c r="F578" s="26">
        <v>0</v>
      </c>
      <c r="G578" s="26">
        <f t="shared" si="40"/>
        <v>0</v>
      </c>
      <c r="H578" s="26">
        <f t="shared" si="41"/>
        <v>0</v>
      </c>
      <c r="I578" s="26">
        <f t="shared" si="42"/>
        <v>0</v>
      </c>
      <c r="J578" s="26">
        <f t="shared" si="43"/>
        <v>0</v>
      </c>
      <c r="K578" s="26">
        <f t="shared" si="44"/>
        <v>0</v>
      </c>
    </row>
    <row r="579" spans="1:11" ht="22.5">
      <c r="A579" s="8" t="s">
        <v>1374</v>
      </c>
      <c r="B579" s="9" t="s">
        <v>1375</v>
      </c>
      <c r="C579" s="10">
        <v>61747</v>
      </c>
      <c r="D579" s="14"/>
      <c r="E579" s="26">
        <v>0</v>
      </c>
      <c r="F579" s="26">
        <v>0</v>
      </c>
      <c r="G579" s="26">
        <f t="shared" si="40"/>
        <v>0</v>
      </c>
      <c r="H579" s="26">
        <f t="shared" si="41"/>
        <v>0</v>
      </c>
      <c r="I579" s="26">
        <f t="shared" si="42"/>
        <v>0</v>
      </c>
      <c r="J579" s="26">
        <f t="shared" si="43"/>
        <v>0</v>
      </c>
      <c r="K579" s="26">
        <f t="shared" si="44"/>
        <v>0</v>
      </c>
    </row>
    <row r="580" spans="1:11" ht="11.25">
      <c r="A580" s="8" t="s">
        <v>1376</v>
      </c>
      <c r="B580" s="9" t="s">
        <v>1377</v>
      </c>
      <c r="C580" s="8">
        <v>422</v>
      </c>
      <c r="D580" s="14"/>
      <c r="E580" s="26">
        <v>0</v>
      </c>
      <c r="F580" s="26">
        <v>0</v>
      </c>
      <c r="G580" s="26">
        <f t="shared" si="40"/>
        <v>0</v>
      </c>
      <c r="H580" s="26">
        <f t="shared" si="41"/>
        <v>0</v>
      </c>
      <c r="I580" s="26">
        <f t="shared" si="42"/>
        <v>0</v>
      </c>
      <c r="J580" s="26">
        <f t="shared" si="43"/>
        <v>0</v>
      </c>
      <c r="K580" s="26">
        <f t="shared" si="44"/>
        <v>0</v>
      </c>
    </row>
    <row r="581" spans="1:11" ht="22.5">
      <c r="A581" s="8" t="s">
        <v>1378</v>
      </c>
      <c r="B581" s="9" t="s">
        <v>1379</v>
      </c>
      <c r="C581" s="10">
        <v>2371</v>
      </c>
      <c r="D581" s="14"/>
      <c r="E581" s="26">
        <v>0</v>
      </c>
      <c r="F581" s="26">
        <v>0</v>
      </c>
      <c r="G581" s="26">
        <f t="shared" si="40"/>
        <v>0</v>
      </c>
      <c r="H581" s="26">
        <f t="shared" si="41"/>
        <v>0</v>
      </c>
      <c r="I581" s="26">
        <f t="shared" si="42"/>
        <v>0</v>
      </c>
      <c r="J581" s="26">
        <f t="shared" si="43"/>
        <v>0</v>
      </c>
      <c r="K581" s="26">
        <f t="shared" si="44"/>
        <v>0</v>
      </c>
    </row>
    <row r="582" spans="1:11" ht="45">
      <c r="A582" s="8" t="s">
        <v>1380</v>
      </c>
      <c r="B582" s="9" t="s">
        <v>1381</v>
      </c>
      <c r="C582" s="10">
        <v>21724</v>
      </c>
      <c r="D582" s="14"/>
      <c r="E582" s="26">
        <v>0</v>
      </c>
      <c r="F582" s="26">
        <v>0</v>
      </c>
      <c r="G582" s="26">
        <f t="shared" si="40"/>
        <v>0</v>
      </c>
      <c r="H582" s="26">
        <f t="shared" si="41"/>
        <v>0</v>
      </c>
      <c r="I582" s="26">
        <f t="shared" si="42"/>
        <v>0</v>
      </c>
      <c r="J582" s="26">
        <f t="shared" si="43"/>
        <v>0</v>
      </c>
      <c r="K582" s="26">
        <f t="shared" si="44"/>
        <v>0</v>
      </c>
    </row>
    <row r="583" spans="1:11" ht="22.5">
      <c r="A583" s="8" t="s">
        <v>1382</v>
      </c>
      <c r="B583" s="9" t="s">
        <v>1383</v>
      </c>
      <c r="C583" s="10">
        <v>17856</v>
      </c>
      <c r="D583" s="14"/>
      <c r="E583" s="26">
        <v>0</v>
      </c>
      <c r="F583" s="26">
        <v>0</v>
      </c>
      <c r="G583" s="26">
        <f t="shared" si="40"/>
        <v>0</v>
      </c>
      <c r="H583" s="26">
        <f t="shared" si="41"/>
        <v>0</v>
      </c>
      <c r="I583" s="26">
        <f t="shared" si="42"/>
        <v>0</v>
      </c>
      <c r="J583" s="26">
        <f t="shared" si="43"/>
        <v>0</v>
      </c>
      <c r="K583" s="26">
        <f t="shared" si="44"/>
        <v>0</v>
      </c>
    </row>
    <row r="584" spans="1:11" ht="33.75">
      <c r="A584" s="8" t="s">
        <v>1384</v>
      </c>
      <c r="B584" s="9" t="s">
        <v>1385</v>
      </c>
      <c r="C584" s="10">
        <v>1353</v>
      </c>
      <c r="D584" s="14"/>
      <c r="E584" s="26">
        <v>0</v>
      </c>
      <c r="F584" s="26">
        <v>0</v>
      </c>
      <c r="G584" s="26">
        <f t="shared" si="40"/>
        <v>0</v>
      </c>
      <c r="H584" s="26">
        <f t="shared" si="41"/>
        <v>0</v>
      </c>
      <c r="I584" s="26">
        <f t="shared" si="42"/>
        <v>0</v>
      </c>
      <c r="J584" s="26">
        <f t="shared" si="43"/>
        <v>0</v>
      </c>
      <c r="K584" s="26">
        <f t="shared" si="44"/>
        <v>0</v>
      </c>
    </row>
    <row r="585" spans="1:11" ht="22.5">
      <c r="A585" s="8" t="s">
        <v>1386</v>
      </c>
      <c r="B585" s="9" t="s">
        <v>1387</v>
      </c>
      <c r="C585" s="8">
        <v>12</v>
      </c>
      <c r="D585" s="14"/>
      <c r="E585" s="26">
        <v>0</v>
      </c>
      <c r="F585" s="26">
        <v>0</v>
      </c>
      <c r="G585" s="26">
        <f aca="true" t="shared" si="45" ref="G585:G648">C585*E585</f>
        <v>0</v>
      </c>
      <c r="H585" s="26">
        <f aca="true" t="shared" si="46" ref="H585:H648">F585*1.16</f>
        <v>0</v>
      </c>
      <c r="I585" s="26">
        <f aca="true" t="shared" si="47" ref="I585:I648">C585*H585</f>
        <v>0</v>
      </c>
      <c r="J585" s="26">
        <f aca="true" t="shared" si="48" ref="J585:J648">G585+I585</f>
        <v>0</v>
      </c>
      <c r="K585" s="26">
        <f aca="true" t="shared" si="49" ref="K585:K648">J585*2</f>
        <v>0</v>
      </c>
    </row>
    <row r="586" spans="1:11" ht="22.5">
      <c r="A586" s="8" t="s">
        <v>1388</v>
      </c>
      <c r="B586" s="9" t="s">
        <v>1389</v>
      </c>
      <c r="C586" s="10">
        <v>13046</v>
      </c>
      <c r="D586" s="14"/>
      <c r="E586" s="26">
        <v>0</v>
      </c>
      <c r="F586" s="26">
        <v>0</v>
      </c>
      <c r="G586" s="26">
        <f t="shared" si="45"/>
        <v>0</v>
      </c>
      <c r="H586" s="26">
        <f t="shared" si="46"/>
        <v>0</v>
      </c>
      <c r="I586" s="26">
        <f t="shared" si="47"/>
        <v>0</v>
      </c>
      <c r="J586" s="26">
        <f t="shared" si="48"/>
        <v>0</v>
      </c>
      <c r="K586" s="26">
        <f t="shared" si="49"/>
        <v>0</v>
      </c>
    </row>
    <row r="587" spans="1:11" ht="33.75">
      <c r="A587" s="8" t="s">
        <v>1390</v>
      </c>
      <c r="B587" s="9" t="s">
        <v>1391</v>
      </c>
      <c r="C587" s="10">
        <v>14198</v>
      </c>
      <c r="D587" s="14"/>
      <c r="E587" s="26">
        <v>0</v>
      </c>
      <c r="F587" s="26">
        <v>0</v>
      </c>
      <c r="G587" s="26">
        <f t="shared" si="45"/>
        <v>0</v>
      </c>
      <c r="H587" s="26">
        <f t="shared" si="46"/>
        <v>0</v>
      </c>
      <c r="I587" s="26">
        <f t="shared" si="47"/>
        <v>0</v>
      </c>
      <c r="J587" s="26">
        <f t="shared" si="48"/>
        <v>0</v>
      </c>
      <c r="K587" s="26">
        <f t="shared" si="49"/>
        <v>0</v>
      </c>
    </row>
    <row r="588" spans="1:11" ht="22.5">
      <c r="A588" s="8" t="s">
        <v>1392</v>
      </c>
      <c r="B588" s="9" t="s">
        <v>1393</v>
      </c>
      <c r="C588" s="8">
        <v>72</v>
      </c>
      <c r="D588" s="14"/>
      <c r="E588" s="26">
        <v>0</v>
      </c>
      <c r="F588" s="26">
        <v>0</v>
      </c>
      <c r="G588" s="26">
        <f t="shared" si="45"/>
        <v>0</v>
      </c>
      <c r="H588" s="26">
        <f t="shared" si="46"/>
        <v>0</v>
      </c>
      <c r="I588" s="26">
        <f t="shared" si="47"/>
        <v>0</v>
      </c>
      <c r="J588" s="26">
        <f t="shared" si="48"/>
        <v>0</v>
      </c>
      <c r="K588" s="26">
        <f t="shared" si="49"/>
        <v>0</v>
      </c>
    </row>
    <row r="589" spans="1:11" ht="22.5">
      <c r="A589" s="8" t="s">
        <v>1394</v>
      </c>
      <c r="B589" s="9" t="s">
        <v>1395</v>
      </c>
      <c r="C589" s="10">
        <v>35712</v>
      </c>
      <c r="D589" s="14"/>
      <c r="E589" s="26">
        <v>0</v>
      </c>
      <c r="F589" s="26">
        <v>0</v>
      </c>
      <c r="G589" s="26">
        <f t="shared" si="45"/>
        <v>0</v>
      </c>
      <c r="H589" s="26">
        <f t="shared" si="46"/>
        <v>0</v>
      </c>
      <c r="I589" s="26">
        <f t="shared" si="47"/>
        <v>0</v>
      </c>
      <c r="J589" s="26">
        <f t="shared" si="48"/>
        <v>0</v>
      </c>
      <c r="K589" s="26">
        <f t="shared" si="49"/>
        <v>0</v>
      </c>
    </row>
    <row r="590" spans="1:11" ht="22.5">
      <c r="A590" s="8" t="s">
        <v>1396</v>
      </c>
      <c r="B590" s="9" t="s">
        <v>1397</v>
      </c>
      <c r="C590" s="10">
        <v>44640</v>
      </c>
      <c r="D590" s="14"/>
      <c r="E590" s="26">
        <v>0</v>
      </c>
      <c r="F590" s="26">
        <v>0</v>
      </c>
      <c r="G590" s="26">
        <f t="shared" si="45"/>
        <v>0</v>
      </c>
      <c r="H590" s="26">
        <f t="shared" si="46"/>
        <v>0</v>
      </c>
      <c r="I590" s="26">
        <f t="shared" si="47"/>
        <v>0</v>
      </c>
      <c r="J590" s="26">
        <f t="shared" si="48"/>
        <v>0</v>
      </c>
      <c r="K590" s="26">
        <f t="shared" si="49"/>
        <v>0</v>
      </c>
    </row>
    <row r="591" spans="1:11" ht="22.5">
      <c r="A591" s="8" t="s">
        <v>1398</v>
      </c>
      <c r="B591" s="9" t="s">
        <v>1399</v>
      </c>
      <c r="C591" s="10">
        <v>1478</v>
      </c>
      <c r="D591" s="14"/>
      <c r="E591" s="26">
        <v>0</v>
      </c>
      <c r="F591" s="26">
        <v>0</v>
      </c>
      <c r="G591" s="26">
        <f t="shared" si="45"/>
        <v>0</v>
      </c>
      <c r="H591" s="26">
        <f t="shared" si="46"/>
        <v>0</v>
      </c>
      <c r="I591" s="26">
        <f t="shared" si="47"/>
        <v>0</v>
      </c>
      <c r="J591" s="26">
        <f t="shared" si="48"/>
        <v>0</v>
      </c>
      <c r="K591" s="26">
        <f t="shared" si="49"/>
        <v>0</v>
      </c>
    </row>
    <row r="592" spans="1:11" ht="22.5">
      <c r="A592" s="8" t="s">
        <v>1400</v>
      </c>
      <c r="B592" s="9" t="s">
        <v>1401</v>
      </c>
      <c r="C592" s="10">
        <v>2054</v>
      </c>
      <c r="D592" s="14"/>
      <c r="E592" s="26">
        <v>0</v>
      </c>
      <c r="F592" s="26">
        <v>0</v>
      </c>
      <c r="G592" s="26">
        <f t="shared" si="45"/>
        <v>0</v>
      </c>
      <c r="H592" s="26">
        <f t="shared" si="46"/>
        <v>0</v>
      </c>
      <c r="I592" s="26">
        <f t="shared" si="47"/>
        <v>0</v>
      </c>
      <c r="J592" s="26">
        <f t="shared" si="48"/>
        <v>0</v>
      </c>
      <c r="K592" s="26">
        <f t="shared" si="49"/>
        <v>0</v>
      </c>
    </row>
    <row r="593" spans="1:11" ht="22.5">
      <c r="A593" s="8" t="s">
        <v>1402</v>
      </c>
      <c r="B593" s="9" t="s">
        <v>1403</v>
      </c>
      <c r="C593" s="8">
        <v>312</v>
      </c>
      <c r="D593" s="14"/>
      <c r="E593" s="26">
        <v>0</v>
      </c>
      <c r="F593" s="26">
        <v>0</v>
      </c>
      <c r="G593" s="26">
        <f t="shared" si="45"/>
        <v>0</v>
      </c>
      <c r="H593" s="26">
        <f t="shared" si="46"/>
        <v>0</v>
      </c>
      <c r="I593" s="26">
        <f t="shared" si="47"/>
        <v>0</v>
      </c>
      <c r="J593" s="26">
        <f t="shared" si="48"/>
        <v>0</v>
      </c>
      <c r="K593" s="26">
        <f t="shared" si="49"/>
        <v>0</v>
      </c>
    </row>
    <row r="594" spans="1:11" ht="22.5">
      <c r="A594" s="8" t="s">
        <v>1404</v>
      </c>
      <c r="B594" s="9" t="s">
        <v>1405</v>
      </c>
      <c r="C594" s="10">
        <v>12300</v>
      </c>
      <c r="D594" s="14"/>
      <c r="E594" s="26">
        <v>0</v>
      </c>
      <c r="F594" s="26">
        <v>0</v>
      </c>
      <c r="G594" s="26">
        <f t="shared" si="45"/>
        <v>0</v>
      </c>
      <c r="H594" s="26">
        <f t="shared" si="46"/>
        <v>0</v>
      </c>
      <c r="I594" s="26">
        <f t="shared" si="47"/>
        <v>0</v>
      </c>
      <c r="J594" s="26">
        <f t="shared" si="48"/>
        <v>0</v>
      </c>
      <c r="K594" s="26">
        <f t="shared" si="49"/>
        <v>0</v>
      </c>
    </row>
    <row r="595" spans="1:11" ht="22.5">
      <c r="A595" s="8" t="s">
        <v>1406</v>
      </c>
      <c r="B595" s="9" t="s">
        <v>1405</v>
      </c>
      <c r="C595" s="10">
        <v>12300</v>
      </c>
      <c r="D595" s="14"/>
      <c r="E595" s="26">
        <v>0</v>
      </c>
      <c r="F595" s="26">
        <v>0</v>
      </c>
      <c r="G595" s="26">
        <f t="shared" si="45"/>
        <v>0</v>
      </c>
      <c r="H595" s="26">
        <f t="shared" si="46"/>
        <v>0</v>
      </c>
      <c r="I595" s="26">
        <f t="shared" si="47"/>
        <v>0</v>
      </c>
      <c r="J595" s="26">
        <f t="shared" si="48"/>
        <v>0</v>
      </c>
      <c r="K595" s="26">
        <f t="shared" si="49"/>
        <v>0</v>
      </c>
    </row>
    <row r="596" spans="1:11" ht="56.25">
      <c r="A596" s="8" t="s">
        <v>1407</v>
      </c>
      <c r="B596" s="9" t="s">
        <v>1408</v>
      </c>
      <c r="C596" s="10">
        <v>1670</v>
      </c>
      <c r="D596" s="14"/>
      <c r="E596" s="26">
        <v>0</v>
      </c>
      <c r="F596" s="26">
        <v>0</v>
      </c>
      <c r="G596" s="26">
        <f t="shared" si="45"/>
        <v>0</v>
      </c>
      <c r="H596" s="26">
        <f t="shared" si="46"/>
        <v>0</v>
      </c>
      <c r="I596" s="26">
        <f t="shared" si="47"/>
        <v>0</v>
      </c>
      <c r="J596" s="26">
        <f t="shared" si="48"/>
        <v>0</v>
      </c>
      <c r="K596" s="26">
        <f t="shared" si="49"/>
        <v>0</v>
      </c>
    </row>
    <row r="597" spans="1:11" ht="11.25">
      <c r="A597" s="8" t="s">
        <v>1409</v>
      </c>
      <c r="B597" s="9" t="s">
        <v>1410</v>
      </c>
      <c r="C597" s="8">
        <v>120</v>
      </c>
      <c r="D597" s="14"/>
      <c r="E597" s="26">
        <v>0</v>
      </c>
      <c r="F597" s="26">
        <v>0</v>
      </c>
      <c r="G597" s="26">
        <f t="shared" si="45"/>
        <v>0</v>
      </c>
      <c r="H597" s="26">
        <f t="shared" si="46"/>
        <v>0</v>
      </c>
      <c r="I597" s="26">
        <f t="shared" si="47"/>
        <v>0</v>
      </c>
      <c r="J597" s="26">
        <f t="shared" si="48"/>
        <v>0</v>
      </c>
      <c r="K597" s="26">
        <f t="shared" si="49"/>
        <v>0</v>
      </c>
    </row>
    <row r="598" spans="1:11" ht="22.5">
      <c r="A598" s="8" t="s">
        <v>1411</v>
      </c>
      <c r="B598" s="9" t="s">
        <v>1412</v>
      </c>
      <c r="C598" s="8">
        <v>192</v>
      </c>
      <c r="D598" s="14"/>
      <c r="E598" s="26">
        <v>0</v>
      </c>
      <c r="F598" s="26">
        <v>0</v>
      </c>
      <c r="G598" s="26">
        <f t="shared" si="45"/>
        <v>0</v>
      </c>
      <c r="H598" s="26">
        <f t="shared" si="46"/>
        <v>0</v>
      </c>
      <c r="I598" s="26">
        <f t="shared" si="47"/>
        <v>0</v>
      </c>
      <c r="J598" s="26">
        <f t="shared" si="48"/>
        <v>0</v>
      </c>
      <c r="K598" s="26">
        <f t="shared" si="49"/>
        <v>0</v>
      </c>
    </row>
    <row r="599" spans="1:11" ht="33.75">
      <c r="A599" s="8" t="s">
        <v>1413</v>
      </c>
      <c r="B599" s="9" t="s">
        <v>1414</v>
      </c>
      <c r="C599" s="8">
        <v>576</v>
      </c>
      <c r="D599" s="14"/>
      <c r="E599" s="26">
        <v>0</v>
      </c>
      <c r="F599" s="26">
        <v>0</v>
      </c>
      <c r="G599" s="26">
        <f t="shared" si="45"/>
        <v>0</v>
      </c>
      <c r="H599" s="26">
        <f t="shared" si="46"/>
        <v>0</v>
      </c>
      <c r="I599" s="26">
        <f t="shared" si="47"/>
        <v>0</v>
      </c>
      <c r="J599" s="26">
        <f t="shared" si="48"/>
        <v>0</v>
      </c>
      <c r="K599" s="26">
        <f t="shared" si="49"/>
        <v>0</v>
      </c>
    </row>
    <row r="600" spans="1:11" ht="78.75">
      <c r="A600" s="8" t="s">
        <v>1415</v>
      </c>
      <c r="B600" s="9" t="s">
        <v>1416</v>
      </c>
      <c r="C600" s="10">
        <v>1641</v>
      </c>
      <c r="D600" s="14"/>
      <c r="E600" s="26">
        <v>0</v>
      </c>
      <c r="F600" s="26">
        <v>0</v>
      </c>
      <c r="G600" s="26">
        <f t="shared" si="45"/>
        <v>0</v>
      </c>
      <c r="H600" s="26">
        <f t="shared" si="46"/>
        <v>0</v>
      </c>
      <c r="I600" s="26">
        <f t="shared" si="47"/>
        <v>0</v>
      </c>
      <c r="J600" s="26">
        <f t="shared" si="48"/>
        <v>0</v>
      </c>
      <c r="K600" s="26">
        <f t="shared" si="49"/>
        <v>0</v>
      </c>
    </row>
    <row r="601" spans="1:11" ht="90">
      <c r="A601" s="8" t="s">
        <v>1417</v>
      </c>
      <c r="B601" s="9" t="s">
        <v>1418</v>
      </c>
      <c r="C601" s="10">
        <v>5356</v>
      </c>
      <c r="D601" s="14"/>
      <c r="E601" s="26">
        <v>0</v>
      </c>
      <c r="F601" s="26">
        <v>0</v>
      </c>
      <c r="G601" s="26">
        <f t="shared" si="45"/>
        <v>0</v>
      </c>
      <c r="H601" s="26">
        <f t="shared" si="46"/>
        <v>0</v>
      </c>
      <c r="I601" s="26">
        <f t="shared" si="47"/>
        <v>0</v>
      </c>
      <c r="J601" s="26">
        <f t="shared" si="48"/>
        <v>0</v>
      </c>
      <c r="K601" s="26">
        <f t="shared" si="49"/>
        <v>0</v>
      </c>
    </row>
    <row r="602" spans="1:11" ht="22.5">
      <c r="A602" s="8" t="s">
        <v>1419</v>
      </c>
      <c r="B602" s="9" t="s">
        <v>1420</v>
      </c>
      <c r="C602" s="10">
        <v>1536</v>
      </c>
      <c r="D602" s="14"/>
      <c r="E602" s="26">
        <v>0</v>
      </c>
      <c r="F602" s="26">
        <v>0</v>
      </c>
      <c r="G602" s="26">
        <f t="shared" si="45"/>
        <v>0</v>
      </c>
      <c r="H602" s="26">
        <f t="shared" si="46"/>
        <v>0</v>
      </c>
      <c r="I602" s="26">
        <f t="shared" si="47"/>
        <v>0</v>
      </c>
      <c r="J602" s="26">
        <f t="shared" si="48"/>
        <v>0</v>
      </c>
      <c r="K602" s="26">
        <f t="shared" si="49"/>
        <v>0</v>
      </c>
    </row>
    <row r="603" spans="1:11" ht="33.75">
      <c r="A603" s="8" t="s">
        <v>1421</v>
      </c>
      <c r="B603" s="9" t="s">
        <v>1422</v>
      </c>
      <c r="C603" s="8">
        <v>96</v>
      </c>
      <c r="D603" s="14"/>
      <c r="E603" s="26">
        <v>0</v>
      </c>
      <c r="F603" s="26">
        <v>0</v>
      </c>
      <c r="G603" s="26">
        <f t="shared" si="45"/>
        <v>0</v>
      </c>
      <c r="H603" s="26">
        <f t="shared" si="46"/>
        <v>0</v>
      </c>
      <c r="I603" s="26">
        <f t="shared" si="47"/>
        <v>0</v>
      </c>
      <c r="J603" s="26">
        <f t="shared" si="48"/>
        <v>0</v>
      </c>
      <c r="K603" s="26">
        <f t="shared" si="49"/>
        <v>0</v>
      </c>
    </row>
    <row r="604" spans="1:11" ht="33.75">
      <c r="A604" s="8" t="s">
        <v>1423</v>
      </c>
      <c r="B604" s="9" t="s">
        <v>1424</v>
      </c>
      <c r="C604" s="10">
        <v>1339</v>
      </c>
      <c r="D604" s="14"/>
      <c r="E604" s="26">
        <v>0</v>
      </c>
      <c r="F604" s="26">
        <v>0</v>
      </c>
      <c r="G604" s="26">
        <f t="shared" si="45"/>
        <v>0</v>
      </c>
      <c r="H604" s="26">
        <f t="shared" si="46"/>
        <v>0</v>
      </c>
      <c r="I604" s="26">
        <f t="shared" si="47"/>
        <v>0</v>
      </c>
      <c r="J604" s="26">
        <f t="shared" si="48"/>
        <v>0</v>
      </c>
      <c r="K604" s="26">
        <f t="shared" si="49"/>
        <v>0</v>
      </c>
    </row>
    <row r="605" spans="1:11" ht="22.5">
      <c r="A605" s="8" t="s">
        <v>1425</v>
      </c>
      <c r="B605" s="9" t="s">
        <v>1426</v>
      </c>
      <c r="C605" s="10">
        <v>15204</v>
      </c>
      <c r="D605" s="14"/>
      <c r="E605" s="26">
        <v>0</v>
      </c>
      <c r="F605" s="26">
        <v>0</v>
      </c>
      <c r="G605" s="26">
        <f t="shared" si="45"/>
        <v>0</v>
      </c>
      <c r="H605" s="26">
        <f t="shared" si="46"/>
        <v>0</v>
      </c>
      <c r="I605" s="26">
        <f t="shared" si="47"/>
        <v>0</v>
      </c>
      <c r="J605" s="26">
        <f t="shared" si="48"/>
        <v>0</v>
      </c>
      <c r="K605" s="26">
        <f t="shared" si="49"/>
        <v>0</v>
      </c>
    </row>
    <row r="606" spans="1:11" ht="33.75">
      <c r="A606" s="8" t="s">
        <v>1427</v>
      </c>
      <c r="B606" s="9" t="s">
        <v>1428</v>
      </c>
      <c r="C606" s="8">
        <v>28</v>
      </c>
      <c r="D606" s="14"/>
      <c r="E606" s="26">
        <v>0</v>
      </c>
      <c r="F606" s="26">
        <v>0</v>
      </c>
      <c r="G606" s="26">
        <f t="shared" si="45"/>
        <v>0</v>
      </c>
      <c r="H606" s="26">
        <f t="shared" si="46"/>
        <v>0</v>
      </c>
      <c r="I606" s="26">
        <f t="shared" si="47"/>
        <v>0</v>
      </c>
      <c r="J606" s="26">
        <f t="shared" si="48"/>
        <v>0</v>
      </c>
      <c r="K606" s="26">
        <f t="shared" si="49"/>
        <v>0</v>
      </c>
    </row>
    <row r="607" spans="1:11" ht="11.25">
      <c r="A607" s="8" t="s">
        <v>1429</v>
      </c>
      <c r="B607" s="9" t="s">
        <v>1430</v>
      </c>
      <c r="C607" s="8">
        <v>192</v>
      </c>
      <c r="D607" s="14"/>
      <c r="E607" s="26">
        <v>0</v>
      </c>
      <c r="F607" s="26">
        <v>0</v>
      </c>
      <c r="G607" s="26">
        <f t="shared" si="45"/>
        <v>0</v>
      </c>
      <c r="H607" s="26">
        <f t="shared" si="46"/>
        <v>0</v>
      </c>
      <c r="I607" s="26">
        <f t="shared" si="47"/>
        <v>0</v>
      </c>
      <c r="J607" s="26">
        <f t="shared" si="48"/>
        <v>0</v>
      </c>
      <c r="K607" s="26">
        <f t="shared" si="49"/>
        <v>0</v>
      </c>
    </row>
    <row r="608" spans="1:11" ht="22.5">
      <c r="A608" s="8" t="s">
        <v>1431</v>
      </c>
      <c r="B608" s="9" t="s">
        <v>1432</v>
      </c>
      <c r="C608" s="8">
        <v>768</v>
      </c>
      <c r="D608" s="14"/>
      <c r="E608" s="26">
        <v>0</v>
      </c>
      <c r="F608" s="26">
        <v>0</v>
      </c>
      <c r="G608" s="26">
        <f t="shared" si="45"/>
        <v>0</v>
      </c>
      <c r="H608" s="26">
        <f t="shared" si="46"/>
        <v>0</v>
      </c>
      <c r="I608" s="26">
        <f t="shared" si="47"/>
        <v>0</v>
      </c>
      <c r="J608" s="26">
        <f t="shared" si="48"/>
        <v>0</v>
      </c>
      <c r="K608" s="26">
        <f t="shared" si="49"/>
        <v>0</v>
      </c>
    </row>
    <row r="609" spans="1:11" ht="22.5">
      <c r="A609" s="8" t="s">
        <v>1433</v>
      </c>
      <c r="B609" s="9" t="s">
        <v>1434</v>
      </c>
      <c r="C609" s="10">
        <v>17076</v>
      </c>
      <c r="D609" s="14"/>
      <c r="E609" s="26">
        <v>0</v>
      </c>
      <c r="F609" s="26">
        <v>0</v>
      </c>
      <c r="G609" s="26">
        <f t="shared" si="45"/>
        <v>0</v>
      </c>
      <c r="H609" s="26">
        <f t="shared" si="46"/>
        <v>0</v>
      </c>
      <c r="I609" s="26">
        <f t="shared" si="47"/>
        <v>0</v>
      </c>
      <c r="J609" s="26">
        <f t="shared" si="48"/>
        <v>0</v>
      </c>
      <c r="K609" s="26">
        <f t="shared" si="49"/>
        <v>0</v>
      </c>
    </row>
    <row r="610" spans="1:11" ht="11.25">
      <c r="A610" s="8" t="s">
        <v>1435</v>
      </c>
      <c r="B610" s="9" t="s">
        <v>1436</v>
      </c>
      <c r="C610" s="10">
        <v>1812</v>
      </c>
      <c r="D610" s="14"/>
      <c r="E610" s="26">
        <v>0</v>
      </c>
      <c r="F610" s="26">
        <v>0</v>
      </c>
      <c r="G610" s="26">
        <f t="shared" si="45"/>
        <v>0</v>
      </c>
      <c r="H610" s="26">
        <f t="shared" si="46"/>
        <v>0</v>
      </c>
      <c r="I610" s="26">
        <f t="shared" si="47"/>
        <v>0</v>
      </c>
      <c r="J610" s="26">
        <f t="shared" si="48"/>
        <v>0</v>
      </c>
      <c r="K610" s="26">
        <f t="shared" si="49"/>
        <v>0</v>
      </c>
    </row>
    <row r="611" spans="1:11" ht="33.75">
      <c r="A611" s="8" t="s">
        <v>1437</v>
      </c>
      <c r="B611" s="9" t="s">
        <v>1438</v>
      </c>
      <c r="C611" s="10">
        <v>3036</v>
      </c>
      <c r="D611" s="14"/>
      <c r="E611" s="26">
        <v>0</v>
      </c>
      <c r="F611" s="26">
        <v>0</v>
      </c>
      <c r="G611" s="26">
        <f t="shared" si="45"/>
        <v>0</v>
      </c>
      <c r="H611" s="26">
        <f t="shared" si="46"/>
        <v>0</v>
      </c>
      <c r="I611" s="26">
        <f t="shared" si="47"/>
        <v>0</v>
      </c>
      <c r="J611" s="26">
        <f t="shared" si="48"/>
        <v>0</v>
      </c>
      <c r="K611" s="26">
        <f t="shared" si="49"/>
        <v>0</v>
      </c>
    </row>
    <row r="612" spans="1:11" ht="56.25">
      <c r="A612" s="8" t="s">
        <v>1439</v>
      </c>
      <c r="B612" s="9" t="s">
        <v>1440</v>
      </c>
      <c r="C612" s="8">
        <v>28</v>
      </c>
      <c r="D612" s="14"/>
      <c r="E612" s="26">
        <v>0</v>
      </c>
      <c r="F612" s="26">
        <v>0</v>
      </c>
      <c r="G612" s="26">
        <f t="shared" si="45"/>
        <v>0</v>
      </c>
      <c r="H612" s="26">
        <f t="shared" si="46"/>
        <v>0</v>
      </c>
      <c r="I612" s="26">
        <f t="shared" si="47"/>
        <v>0</v>
      </c>
      <c r="J612" s="26">
        <f t="shared" si="48"/>
        <v>0</v>
      </c>
      <c r="K612" s="26">
        <f t="shared" si="49"/>
        <v>0</v>
      </c>
    </row>
    <row r="613" spans="1:11" ht="78.75">
      <c r="A613" s="8" t="s">
        <v>1441</v>
      </c>
      <c r="B613" s="9" t="s">
        <v>1442</v>
      </c>
      <c r="C613" s="10">
        <v>43896</v>
      </c>
      <c r="D613" s="14"/>
      <c r="E613" s="26">
        <v>0</v>
      </c>
      <c r="F613" s="26">
        <v>0</v>
      </c>
      <c r="G613" s="26">
        <f t="shared" si="45"/>
        <v>0</v>
      </c>
      <c r="H613" s="26">
        <f t="shared" si="46"/>
        <v>0</v>
      </c>
      <c r="I613" s="26">
        <f t="shared" si="47"/>
        <v>0</v>
      </c>
      <c r="J613" s="26">
        <f t="shared" si="48"/>
        <v>0</v>
      </c>
      <c r="K613" s="26">
        <f t="shared" si="49"/>
        <v>0</v>
      </c>
    </row>
    <row r="614" spans="1:11" ht="112.5">
      <c r="A614" s="8" t="s">
        <v>1443</v>
      </c>
      <c r="B614" s="9" t="s">
        <v>1444</v>
      </c>
      <c r="C614" s="10">
        <v>61689</v>
      </c>
      <c r="D614" s="14"/>
      <c r="E614" s="26">
        <v>0</v>
      </c>
      <c r="F614" s="26">
        <v>0</v>
      </c>
      <c r="G614" s="26">
        <f t="shared" si="45"/>
        <v>0</v>
      </c>
      <c r="H614" s="26">
        <f t="shared" si="46"/>
        <v>0</v>
      </c>
      <c r="I614" s="26">
        <f t="shared" si="47"/>
        <v>0</v>
      </c>
      <c r="J614" s="26">
        <f t="shared" si="48"/>
        <v>0</v>
      </c>
      <c r="K614" s="26">
        <f t="shared" si="49"/>
        <v>0</v>
      </c>
    </row>
    <row r="615" spans="1:11" ht="101.25">
      <c r="A615" s="8" t="s">
        <v>1445</v>
      </c>
      <c r="B615" s="9" t="s">
        <v>1446</v>
      </c>
      <c r="C615" s="10">
        <v>2892</v>
      </c>
      <c r="D615" s="14"/>
      <c r="E615" s="26">
        <v>0</v>
      </c>
      <c r="F615" s="26">
        <v>0</v>
      </c>
      <c r="G615" s="26">
        <f t="shared" si="45"/>
        <v>0</v>
      </c>
      <c r="H615" s="26">
        <f t="shared" si="46"/>
        <v>0</v>
      </c>
      <c r="I615" s="26">
        <f t="shared" si="47"/>
        <v>0</v>
      </c>
      <c r="J615" s="26">
        <f t="shared" si="48"/>
        <v>0</v>
      </c>
      <c r="K615" s="26">
        <f t="shared" si="49"/>
        <v>0</v>
      </c>
    </row>
    <row r="616" spans="1:11" ht="33.75">
      <c r="A616" s="8" t="s">
        <v>1447</v>
      </c>
      <c r="B616" s="9" t="s">
        <v>1448</v>
      </c>
      <c r="C616" s="8">
        <v>892</v>
      </c>
      <c r="D616" s="14"/>
      <c r="E616" s="26">
        <v>0</v>
      </c>
      <c r="F616" s="26">
        <v>0</v>
      </c>
      <c r="G616" s="26">
        <f t="shared" si="45"/>
        <v>0</v>
      </c>
      <c r="H616" s="26">
        <f t="shared" si="46"/>
        <v>0</v>
      </c>
      <c r="I616" s="26">
        <f t="shared" si="47"/>
        <v>0</v>
      </c>
      <c r="J616" s="26">
        <f t="shared" si="48"/>
        <v>0</v>
      </c>
      <c r="K616" s="26">
        <f t="shared" si="49"/>
        <v>0</v>
      </c>
    </row>
    <row r="617" spans="1:11" ht="22.5">
      <c r="A617" s="8" t="s">
        <v>1449</v>
      </c>
      <c r="B617" s="9" t="s">
        <v>1450</v>
      </c>
      <c r="C617" s="10">
        <v>60816</v>
      </c>
      <c r="D617" s="14"/>
      <c r="E617" s="26">
        <v>0</v>
      </c>
      <c r="F617" s="26">
        <v>0</v>
      </c>
      <c r="G617" s="26">
        <f t="shared" si="45"/>
        <v>0</v>
      </c>
      <c r="H617" s="26">
        <f t="shared" si="46"/>
        <v>0</v>
      </c>
      <c r="I617" s="26">
        <f t="shared" si="47"/>
        <v>0</v>
      </c>
      <c r="J617" s="26">
        <f t="shared" si="48"/>
        <v>0</v>
      </c>
      <c r="K617" s="26">
        <f t="shared" si="49"/>
        <v>0</v>
      </c>
    </row>
    <row r="618" spans="1:11" ht="191.25">
      <c r="A618" s="8" t="s">
        <v>1451</v>
      </c>
      <c r="B618" s="9" t="s">
        <v>1452</v>
      </c>
      <c r="C618" s="10">
        <v>11316</v>
      </c>
      <c r="D618" s="14"/>
      <c r="E618" s="26">
        <v>0</v>
      </c>
      <c r="F618" s="26">
        <v>0</v>
      </c>
      <c r="G618" s="26">
        <f t="shared" si="45"/>
        <v>0</v>
      </c>
      <c r="H618" s="26">
        <f t="shared" si="46"/>
        <v>0</v>
      </c>
      <c r="I618" s="26">
        <f t="shared" si="47"/>
        <v>0</v>
      </c>
      <c r="J618" s="26">
        <f t="shared" si="48"/>
        <v>0</v>
      </c>
      <c r="K618" s="26">
        <f t="shared" si="49"/>
        <v>0</v>
      </c>
    </row>
    <row r="619" spans="1:11" ht="146.25">
      <c r="A619" s="8" t="s">
        <v>1453</v>
      </c>
      <c r="B619" s="9" t="s">
        <v>1454</v>
      </c>
      <c r="C619" s="10">
        <v>1305</v>
      </c>
      <c r="D619" s="14"/>
      <c r="E619" s="26">
        <v>0</v>
      </c>
      <c r="F619" s="26">
        <v>0</v>
      </c>
      <c r="G619" s="26">
        <f t="shared" si="45"/>
        <v>0</v>
      </c>
      <c r="H619" s="26">
        <f t="shared" si="46"/>
        <v>0</v>
      </c>
      <c r="I619" s="26">
        <f t="shared" si="47"/>
        <v>0</v>
      </c>
      <c r="J619" s="26">
        <f t="shared" si="48"/>
        <v>0</v>
      </c>
      <c r="K619" s="26">
        <f t="shared" si="49"/>
        <v>0</v>
      </c>
    </row>
    <row r="620" spans="1:11" ht="22.5">
      <c r="A620" s="8" t="s">
        <v>1455</v>
      </c>
      <c r="B620" s="9" t="s">
        <v>1456</v>
      </c>
      <c r="C620" s="10">
        <v>63945</v>
      </c>
      <c r="D620" s="14"/>
      <c r="E620" s="26">
        <v>0</v>
      </c>
      <c r="F620" s="26">
        <v>0</v>
      </c>
      <c r="G620" s="26">
        <f t="shared" si="45"/>
        <v>0</v>
      </c>
      <c r="H620" s="26">
        <f t="shared" si="46"/>
        <v>0</v>
      </c>
      <c r="I620" s="26">
        <f t="shared" si="47"/>
        <v>0</v>
      </c>
      <c r="J620" s="26">
        <f t="shared" si="48"/>
        <v>0</v>
      </c>
      <c r="K620" s="26">
        <f t="shared" si="49"/>
        <v>0</v>
      </c>
    </row>
    <row r="621" spans="1:11" ht="22.5">
      <c r="A621" s="8" t="s">
        <v>1457</v>
      </c>
      <c r="B621" s="9" t="s">
        <v>1458</v>
      </c>
      <c r="C621" s="8">
        <v>230</v>
      </c>
      <c r="D621" s="14"/>
      <c r="E621" s="26">
        <v>0</v>
      </c>
      <c r="F621" s="26">
        <v>0</v>
      </c>
      <c r="G621" s="26">
        <f t="shared" si="45"/>
        <v>0</v>
      </c>
      <c r="H621" s="26">
        <f t="shared" si="46"/>
        <v>0</v>
      </c>
      <c r="I621" s="26">
        <f t="shared" si="47"/>
        <v>0</v>
      </c>
      <c r="J621" s="26">
        <f t="shared" si="48"/>
        <v>0</v>
      </c>
      <c r="K621" s="26">
        <f t="shared" si="49"/>
        <v>0</v>
      </c>
    </row>
    <row r="622" spans="1:11" ht="22.5">
      <c r="A622" s="8" t="s">
        <v>1459</v>
      </c>
      <c r="B622" s="9" t="s">
        <v>1460</v>
      </c>
      <c r="C622" s="10">
        <v>31737</v>
      </c>
      <c r="D622" s="14"/>
      <c r="E622" s="26">
        <v>0</v>
      </c>
      <c r="F622" s="26">
        <v>0</v>
      </c>
      <c r="G622" s="26">
        <f t="shared" si="45"/>
        <v>0</v>
      </c>
      <c r="H622" s="26">
        <f t="shared" si="46"/>
        <v>0</v>
      </c>
      <c r="I622" s="26">
        <f t="shared" si="47"/>
        <v>0</v>
      </c>
      <c r="J622" s="26">
        <f t="shared" si="48"/>
        <v>0</v>
      </c>
      <c r="K622" s="26">
        <f t="shared" si="49"/>
        <v>0</v>
      </c>
    </row>
    <row r="623" spans="1:11" ht="33.75">
      <c r="A623" s="8" t="s">
        <v>1461</v>
      </c>
      <c r="B623" s="9" t="s">
        <v>1462</v>
      </c>
      <c r="C623" s="8">
        <v>892</v>
      </c>
      <c r="D623" s="14"/>
      <c r="E623" s="26">
        <v>0</v>
      </c>
      <c r="F623" s="26">
        <v>0</v>
      </c>
      <c r="G623" s="26">
        <f t="shared" si="45"/>
        <v>0</v>
      </c>
      <c r="H623" s="26">
        <f t="shared" si="46"/>
        <v>0</v>
      </c>
      <c r="I623" s="26">
        <f t="shared" si="47"/>
        <v>0</v>
      </c>
      <c r="J623" s="26">
        <f t="shared" si="48"/>
        <v>0</v>
      </c>
      <c r="K623" s="26">
        <f t="shared" si="49"/>
        <v>0</v>
      </c>
    </row>
    <row r="624" spans="1:11" ht="45">
      <c r="A624" s="8" t="s">
        <v>1463</v>
      </c>
      <c r="B624" s="9" t="s">
        <v>1464</v>
      </c>
      <c r="C624" s="8">
        <v>552</v>
      </c>
      <c r="D624" s="14"/>
      <c r="E624" s="26">
        <v>0</v>
      </c>
      <c r="F624" s="26">
        <v>0</v>
      </c>
      <c r="G624" s="26">
        <f t="shared" si="45"/>
        <v>0</v>
      </c>
      <c r="H624" s="26">
        <f t="shared" si="46"/>
        <v>0</v>
      </c>
      <c r="I624" s="26">
        <f t="shared" si="47"/>
        <v>0</v>
      </c>
      <c r="J624" s="26">
        <f t="shared" si="48"/>
        <v>0</v>
      </c>
      <c r="K624" s="26">
        <f t="shared" si="49"/>
        <v>0</v>
      </c>
    </row>
    <row r="625" spans="1:11" ht="11.25">
      <c r="A625" s="8" t="s">
        <v>1465</v>
      </c>
      <c r="B625" s="9" t="s">
        <v>1466</v>
      </c>
      <c r="C625" s="8">
        <v>204</v>
      </c>
      <c r="D625" s="14"/>
      <c r="E625" s="26">
        <v>0</v>
      </c>
      <c r="F625" s="26">
        <v>0</v>
      </c>
      <c r="G625" s="26">
        <f t="shared" si="45"/>
        <v>0</v>
      </c>
      <c r="H625" s="26">
        <f t="shared" si="46"/>
        <v>0</v>
      </c>
      <c r="I625" s="26">
        <f t="shared" si="47"/>
        <v>0</v>
      </c>
      <c r="J625" s="26">
        <f t="shared" si="48"/>
        <v>0</v>
      </c>
      <c r="K625" s="26">
        <f t="shared" si="49"/>
        <v>0</v>
      </c>
    </row>
    <row r="626" spans="1:11" ht="22.5">
      <c r="A626" s="8" t="s">
        <v>1467</v>
      </c>
      <c r="B626" s="9" t="s">
        <v>1468</v>
      </c>
      <c r="C626" s="8">
        <v>240</v>
      </c>
      <c r="D626" s="14"/>
      <c r="E626" s="26">
        <v>0</v>
      </c>
      <c r="F626" s="26">
        <v>0</v>
      </c>
      <c r="G626" s="26">
        <f t="shared" si="45"/>
        <v>0</v>
      </c>
      <c r="H626" s="26">
        <f t="shared" si="46"/>
        <v>0</v>
      </c>
      <c r="I626" s="26">
        <f t="shared" si="47"/>
        <v>0</v>
      </c>
      <c r="J626" s="26">
        <f t="shared" si="48"/>
        <v>0</v>
      </c>
      <c r="K626" s="26">
        <f t="shared" si="49"/>
        <v>0</v>
      </c>
    </row>
    <row r="627" spans="1:11" ht="11.25">
      <c r="A627" s="8" t="s">
        <v>1469</v>
      </c>
      <c r="B627" s="9" t="s">
        <v>1470</v>
      </c>
      <c r="C627" s="8">
        <v>312</v>
      </c>
      <c r="D627" s="14"/>
      <c r="E627" s="26">
        <v>0</v>
      </c>
      <c r="F627" s="26">
        <v>0</v>
      </c>
      <c r="G627" s="26">
        <f t="shared" si="45"/>
        <v>0</v>
      </c>
      <c r="H627" s="26">
        <f t="shared" si="46"/>
        <v>0</v>
      </c>
      <c r="I627" s="26">
        <f t="shared" si="47"/>
        <v>0</v>
      </c>
      <c r="J627" s="26">
        <f t="shared" si="48"/>
        <v>0</v>
      </c>
      <c r="K627" s="26">
        <f t="shared" si="49"/>
        <v>0</v>
      </c>
    </row>
    <row r="628" spans="1:11" ht="22.5">
      <c r="A628" s="8" t="s">
        <v>1471</v>
      </c>
      <c r="B628" s="9" t="s">
        <v>1472</v>
      </c>
      <c r="C628" s="8">
        <v>36</v>
      </c>
      <c r="D628" s="14"/>
      <c r="E628" s="26">
        <v>0</v>
      </c>
      <c r="F628" s="26">
        <v>0</v>
      </c>
      <c r="G628" s="26">
        <f t="shared" si="45"/>
        <v>0</v>
      </c>
      <c r="H628" s="26">
        <f t="shared" si="46"/>
        <v>0</v>
      </c>
      <c r="I628" s="26">
        <f t="shared" si="47"/>
        <v>0</v>
      </c>
      <c r="J628" s="26">
        <f t="shared" si="48"/>
        <v>0</v>
      </c>
      <c r="K628" s="26">
        <f t="shared" si="49"/>
        <v>0</v>
      </c>
    </row>
    <row r="629" spans="1:11" ht="11.25">
      <c r="A629" s="8" t="s">
        <v>1473</v>
      </c>
      <c r="B629" s="9" t="s">
        <v>1474</v>
      </c>
      <c r="C629" s="8">
        <v>120</v>
      </c>
      <c r="D629" s="14"/>
      <c r="E629" s="26">
        <v>0</v>
      </c>
      <c r="F629" s="26">
        <v>0</v>
      </c>
      <c r="G629" s="26">
        <f t="shared" si="45"/>
        <v>0</v>
      </c>
      <c r="H629" s="26">
        <f t="shared" si="46"/>
        <v>0</v>
      </c>
      <c r="I629" s="26">
        <f t="shared" si="47"/>
        <v>0</v>
      </c>
      <c r="J629" s="26">
        <f t="shared" si="48"/>
        <v>0</v>
      </c>
      <c r="K629" s="26">
        <f t="shared" si="49"/>
        <v>0</v>
      </c>
    </row>
    <row r="630" spans="1:11" ht="11.25">
      <c r="A630" s="8" t="s">
        <v>1475</v>
      </c>
      <c r="B630" s="9" t="s">
        <v>1476</v>
      </c>
      <c r="C630" s="10">
        <v>1728</v>
      </c>
      <c r="D630" s="14"/>
      <c r="E630" s="26">
        <v>0</v>
      </c>
      <c r="F630" s="26">
        <v>0</v>
      </c>
      <c r="G630" s="26">
        <f t="shared" si="45"/>
        <v>0</v>
      </c>
      <c r="H630" s="26">
        <f t="shared" si="46"/>
        <v>0</v>
      </c>
      <c r="I630" s="26">
        <f t="shared" si="47"/>
        <v>0</v>
      </c>
      <c r="J630" s="26">
        <f t="shared" si="48"/>
        <v>0</v>
      </c>
      <c r="K630" s="26">
        <f t="shared" si="49"/>
        <v>0</v>
      </c>
    </row>
    <row r="631" spans="1:11" ht="22.5">
      <c r="A631" s="8" t="s">
        <v>1477</v>
      </c>
      <c r="B631" s="9" t="s">
        <v>1478</v>
      </c>
      <c r="C631" s="10">
        <v>1128</v>
      </c>
      <c r="D631" s="14"/>
      <c r="E631" s="26">
        <v>0</v>
      </c>
      <c r="F631" s="26">
        <v>0</v>
      </c>
      <c r="G631" s="26">
        <f t="shared" si="45"/>
        <v>0</v>
      </c>
      <c r="H631" s="26">
        <f t="shared" si="46"/>
        <v>0</v>
      </c>
      <c r="I631" s="26">
        <f t="shared" si="47"/>
        <v>0</v>
      </c>
      <c r="J631" s="26">
        <f t="shared" si="48"/>
        <v>0</v>
      </c>
      <c r="K631" s="26">
        <f t="shared" si="49"/>
        <v>0</v>
      </c>
    </row>
    <row r="632" spans="1:11" ht="33.75">
      <c r="A632" s="8" t="s">
        <v>1479</v>
      </c>
      <c r="B632" s="9" t="s">
        <v>1480</v>
      </c>
      <c r="C632" s="8">
        <v>480</v>
      </c>
      <c r="D632" s="14"/>
      <c r="E632" s="26">
        <v>0</v>
      </c>
      <c r="F632" s="26">
        <v>0</v>
      </c>
      <c r="G632" s="26">
        <f t="shared" si="45"/>
        <v>0</v>
      </c>
      <c r="H632" s="26">
        <f t="shared" si="46"/>
        <v>0</v>
      </c>
      <c r="I632" s="26">
        <f t="shared" si="47"/>
        <v>0</v>
      </c>
      <c r="J632" s="26">
        <f t="shared" si="48"/>
        <v>0</v>
      </c>
      <c r="K632" s="26">
        <f t="shared" si="49"/>
        <v>0</v>
      </c>
    </row>
    <row r="633" spans="1:11" ht="33.75">
      <c r="A633" s="8" t="s">
        <v>1481</v>
      </c>
      <c r="B633" s="9" t="s">
        <v>1482</v>
      </c>
      <c r="C633" s="8">
        <v>48</v>
      </c>
      <c r="D633" s="14"/>
      <c r="E633" s="26">
        <v>0</v>
      </c>
      <c r="F633" s="26">
        <v>0</v>
      </c>
      <c r="G633" s="26">
        <f t="shared" si="45"/>
        <v>0</v>
      </c>
      <c r="H633" s="26">
        <f t="shared" si="46"/>
        <v>0</v>
      </c>
      <c r="I633" s="26">
        <f t="shared" si="47"/>
        <v>0</v>
      </c>
      <c r="J633" s="26">
        <f t="shared" si="48"/>
        <v>0</v>
      </c>
      <c r="K633" s="26">
        <f t="shared" si="49"/>
        <v>0</v>
      </c>
    </row>
    <row r="634" spans="1:11" ht="33.75">
      <c r="A634" s="8" t="s">
        <v>1483</v>
      </c>
      <c r="B634" s="9" t="s">
        <v>1484</v>
      </c>
      <c r="C634" s="8">
        <v>72</v>
      </c>
      <c r="D634" s="14"/>
      <c r="E634" s="26">
        <v>0</v>
      </c>
      <c r="F634" s="26">
        <v>0</v>
      </c>
      <c r="G634" s="26">
        <f t="shared" si="45"/>
        <v>0</v>
      </c>
      <c r="H634" s="26">
        <f t="shared" si="46"/>
        <v>0</v>
      </c>
      <c r="I634" s="26">
        <f t="shared" si="47"/>
        <v>0</v>
      </c>
      <c r="J634" s="26">
        <f t="shared" si="48"/>
        <v>0</v>
      </c>
      <c r="K634" s="26">
        <f t="shared" si="49"/>
        <v>0</v>
      </c>
    </row>
    <row r="635" spans="1:11" ht="45">
      <c r="A635" s="8" t="s">
        <v>1485</v>
      </c>
      <c r="B635" s="9" t="s">
        <v>1486</v>
      </c>
      <c r="C635" s="8">
        <v>720</v>
      </c>
      <c r="D635" s="14"/>
      <c r="E635" s="26">
        <v>0</v>
      </c>
      <c r="F635" s="26">
        <v>0</v>
      </c>
      <c r="G635" s="26">
        <f t="shared" si="45"/>
        <v>0</v>
      </c>
      <c r="H635" s="26">
        <f t="shared" si="46"/>
        <v>0</v>
      </c>
      <c r="I635" s="26">
        <f t="shared" si="47"/>
        <v>0</v>
      </c>
      <c r="J635" s="26">
        <f t="shared" si="48"/>
        <v>0</v>
      </c>
      <c r="K635" s="26">
        <f t="shared" si="49"/>
        <v>0</v>
      </c>
    </row>
    <row r="636" spans="1:11" ht="22.5">
      <c r="A636" s="8" t="s">
        <v>1487</v>
      </c>
      <c r="B636" s="9" t="s">
        <v>1488</v>
      </c>
      <c r="C636" s="8">
        <v>76</v>
      </c>
      <c r="D636" s="14"/>
      <c r="E636" s="26">
        <v>0</v>
      </c>
      <c r="F636" s="26">
        <v>0</v>
      </c>
      <c r="G636" s="26">
        <f t="shared" si="45"/>
        <v>0</v>
      </c>
      <c r="H636" s="26">
        <f t="shared" si="46"/>
        <v>0</v>
      </c>
      <c r="I636" s="26">
        <f t="shared" si="47"/>
        <v>0</v>
      </c>
      <c r="J636" s="26">
        <f t="shared" si="48"/>
        <v>0</v>
      </c>
      <c r="K636" s="26">
        <f t="shared" si="49"/>
        <v>0</v>
      </c>
    </row>
    <row r="637" spans="1:11" ht="11.25">
      <c r="A637" s="8" t="s">
        <v>1489</v>
      </c>
      <c r="B637" s="9" t="s">
        <v>1490</v>
      </c>
      <c r="C637" s="10">
        <v>37267</v>
      </c>
      <c r="D637" s="14"/>
      <c r="E637" s="26">
        <v>0</v>
      </c>
      <c r="F637" s="26">
        <v>0</v>
      </c>
      <c r="G637" s="26">
        <f t="shared" si="45"/>
        <v>0</v>
      </c>
      <c r="H637" s="26">
        <f t="shared" si="46"/>
        <v>0</v>
      </c>
      <c r="I637" s="26">
        <f t="shared" si="47"/>
        <v>0</v>
      </c>
      <c r="J637" s="26">
        <f t="shared" si="48"/>
        <v>0</v>
      </c>
      <c r="K637" s="26">
        <f t="shared" si="49"/>
        <v>0</v>
      </c>
    </row>
    <row r="638" spans="1:11" ht="22.5">
      <c r="A638" s="8" t="s">
        <v>1491</v>
      </c>
      <c r="B638" s="9" t="s">
        <v>1492</v>
      </c>
      <c r="C638" s="10">
        <v>1065</v>
      </c>
      <c r="D638" s="14"/>
      <c r="E638" s="26">
        <v>0</v>
      </c>
      <c r="F638" s="26">
        <v>0</v>
      </c>
      <c r="G638" s="26">
        <f t="shared" si="45"/>
        <v>0</v>
      </c>
      <c r="H638" s="26">
        <f t="shared" si="46"/>
        <v>0</v>
      </c>
      <c r="I638" s="26">
        <f t="shared" si="47"/>
        <v>0</v>
      </c>
      <c r="J638" s="26">
        <f t="shared" si="48"/>
        <v>0</v>
      </c>
      <c r="K638" s="26">
        <f t="shared" si="49"/>
        <v>0</v>
      </c>
    </row>
    <row r="639" spans="1:11" ht="22.5">
      <c r="A639" s="8" t="s">
        <v>1493</v>
      </c>
      <c r="B639" s="9" t="s">
        <v>1494</v>
      </c>
      <c r="C639" s="10">
        <v>2112</v>
      </c>
      <c r="D639" s="14"/>
      <c r="E639" s="26">
        <v>0</v>
      </c>
      <c r="F639" s="26">
        <v>0</v>
      </c>
      <c r="G639" s="26">
        <f t="shared" si="45"/>
        <v>0</v>
      </c>
      <c r="H639" s="26">
        <f t="shared" si="46"/>
        <v>0</v>
      </c>
      <c r="I639" s="26">
        <f t="shared" si="47"/>
        <v>0</v>
      </c>
      <c r="J639" s="26">
        <f t="shared" si="48"/>
        <v>0</v>
      </c>
      <c r="K639" s="26">
        <f t="shared" si="49"/>
        <v>0</v>
      </c>
    </row>
    <row r="640" spans="1:11" ht="11.25">
      <c r="A640" s="8" t="s">
        <v>1495</v>
      </c>
      <c r="B640" s="9" t="s">
        <v>1496</v>
      </c>
      <c r="C640" s="10">
        <v>2412</v>
      </c>
      <c r="D640" s="14"/>
      <c r="E640" s="26">
        <v>0</v>
      </c>
      <c r="F640" s="26">
        <v>0</v>
      </c>
      <c r="G640" s="26">
        <f t="shared" si="45"/>
        <v>0</v>
      </c>
      <c r="H640" s="26">
        <f t="shared" si="46"/>
        <v>0</v>
      </c>
      <c r="I640" s="26">
        <f t="shared" si="47"/>
        <v>0</v>
      </c>
      <c r="J640" s="26">
        <f t="shared" si="48"/>
        <v>0</v>
      </c>
      <c r="K640" s="26">
        <f t="shared" si="49"/>
        <v>0</v>
      </c>
    </row>
    <row r="641" spans="1:11" ht="11.25">
      <c r="A641" s="8" t="s">
        <v>1497</v>
      </c>
      <c r="B641" s="9" t="s">
        <v>1496</v>
      </c>
      <c r="C641" s="10">
        <v>2412</v>
      </c>
      <c r="D641" s="14"/>
      <c r="E641" s="26">
        <v>0</v>
      </c>
      <c r="F641" s="26">
        <v>0</v>
      </c>
      <c r="G641" s="26">
        <f t="shared" si="45"/>
        <v>0</v>
      </c>
      <c r="H641" s="26">
        <f t="shared" si="46"/>
        <v>0</v>
      </c>
      <c r="I641" s="26">
        <f t="shared" si="47"/>
        <v>0</v>
      </c>
      <c r="J641" s="26">
        <f t="shared" si="48"/>
        <v>0</v>
      </c>
      <c r="K641" s="26">
        <f t="shared" si="49"/>
        <v>0</v>
      </c>
    </row>
    <row r="642" spans="1:11" ht="11.25">
      <c r="A642" s="8" t="s">
        <v>1498</v>
      </c>
      <c r="B642" s="9" t="s">
        <v>1499</v>
      </c>
      <c r="C642" s="10">
        <v>64339</v>
      </c>
      <c r="D642" s="14"/>
      <c r="E642" s="26">
        <v>0</v>
      </c>
      <c r="F642" s="26">
        <v>0</v>
      </c>
      <c r="G642" s="26">
        <f t="shared" si="45"/>
        <v>0</v>
      </c>
      <c r="H642" s="26">
        <f t="shared" si="46"/>
        <v>0</v>
      </c>
      <c r="I642" s="26">
        <f t="shared" si="47"/>
        <v>0</v>
      </c>
      <c r="J642" s="26">
        <f t="shared" si="48"/>
        <v>0</v>
      </c>
      <c r="K642" s="26">
        <f t="shared" si="49"/>
        <v>0</v>
      </c>
    </row>
    <row r="643" spans="1:11" ht="22.5">
      <c r="A643" s="8" t="s">
        <v>1500</v>
      </c>
      <c r="B643" s="9" t="s">
        <v>1501</v>
      </c>
      <c r="C643" s="10">
        <v>32160</v>
      </c>
      <c r="D643" s="14"/>
      <c r="E643" s="26">
        <v>0</v>
      </c>
      <c r="F643" s="26">
        <v>0</v>
      </c>
      <c r="G643" s="26">
        <f t="shared" si="45"/>
        <v>0</v>
      </c>
      <c r="H643" s="26">
        <f t="shared" si="46"/>
        <v>0</v>
      </c>
      <c r="I643" s="26">
        <f t="shared" si="47"/>
        <v>0</v>
      </c>
      <c r="J643" s="26">
        <f t="shared" si="48"/>
        <v>0</v>
      </c>
      <c r="K643" s="26">
        <f t="shared" si="49"/>
        <v>0</v>
      </c>
    </row>
    <row r="644" spans="1:11" ht="22.5">
      <c r="A644" s="8" t="s">
        <v>1502</v>
      </c>
      <c r="B644" s="9" t="s">
        <v>1503</v>
      </c>
      <c r="C644" s="8">
        <v>1</v>
      </c>
      <c r="D644" s="14"/>
      <c r="E644" s="26">
        <v>0</v>
      </c>
      <c r="F644" s="26">
        <v>0</v>
      </c>
      <c r="G644" s="26">
        <f t="shared" si="45"/>
        <v>0</v>
      </c>
      <c r="H644" s="26">
        <f t="shared" si="46"/>
        <v>0</v>
      </c>
      <c r="I644" s="26">
        <f t="shared" si="47"/>
        <v>0</v>
      </c>
      <c r="J644" s="26">
        <f t="shared" si="48"/>
        <v>0</v>
      </c>
      <c r="K644" s="26">
        <f t="shared" si="49"/>
        <v>0</v>
      </c>
    </row>
    <row r="645" spans="1:11" ht="22.5">
      <c r="A645" s="8" t="s">
        <v>1504</v>
      </c>
      <c r="B645" s="9" t="s">
        <v>1505</v>
      </c>
      <c r="C645" s="10">
        <v>115315</v>
      </c>
      <c r="D645" s="14"/>
      <c r="E645" s="26">
        <v>0</v>
      </c>
      <c r="F645" s="26">
        <v>0</v>
      </c>
      <c r="G645" s="26">
        <f t="shared" si="45"/>
        <v>0</v>
      </c>
      <c r="H645" s="26">
        <f t="shared" si="46"/>
        <v>0</v>
      </c>
      <c r="I645" s="26">
        <f t="shared" si="47"/>
        <v>0</v>
      </c>
      <c r="J645" s="26">
        <f t="shared" si="48"/>
        <v>0</v>
      </c>
      <c r="K645" s="26">
        <f t="shared" si="49"/>
        <v>0</v>
      </c>
    </row>
    <row r="646" spans="1:11" ht="11.25">
      <c r="A646" s="8" t="s">
        <v>1506</v>
      </c>
      <c r="B646" s="9" t="s">
        <v>1507</v>
      </c>
      <c r="C646" s="10">
        <v>25699</v>
      </c>
      <c r="D646" s="14"/>
      <c r="E646" s="26">
        <v>0</v>
      </c>
      <c r="F646" s="26">
        <v>0</v>
      </c>
      <c r="G646" s="26">
        <f t="shared" si="45"/>
        <v>0</v>
      </c>
      <c r="H646" s="26">
        <f t="shared" si="46"/>
        <v>0</v>
      </c>
      <c r="I646" s="26">
        <f t="shared" si="47"/>
        <v>0</v>
      </c>
      <c r="J646" s="26">
        <f t="shared" si="48"/>
        <v>0</v>
      </c>
      <c r="K646" s="26">
        <f t="shared" si="49"/>
        <v>0</v>
      </c>
    </row>
    <row r="647" spans="1:11" ht="11.25">
      <c r="A647" s="8" t="s">
        <v>1508</v>
      </c>
      <c r="B647" s="9" t="s">
        <v>1509</v>
      </c>
      <c r="C647" s="8">
        <v>72</v>
      </c>
      <c r="D647" s="14"/>
      <c r="E647" s="26">
        <v>0</v>
      </c>
      <c r="F647" s="26">
        <v>0</v>
      </c>
      <c r="G647" s="26">
        <f t="shared" si="45"/>
        <v>0</v>
      </c>
      <c r="H647" s="26">
        <f t="shared" si="46"/>
        <v>0</v>
      </c>
      <c r="I647" s="26">
        <f t="shared" si="47"/>
        <v>0</v>
      </c>
      <c r="J647" s="26">
        <f t="shared" si="48"/>
        <v>0</v>
      </c>
      <c r="K647" s="26">
        <f t="shared" si="49"/>
        <v>0</v>
      </c>
    </row>
    <row r="648" spans="1:11" ht="33.75">
      <c r="A648" s="8" t="s">
        <v>1510</v>
      </c>
      <c r="B648" s="9" t="s">
        <v>1511</v>
      </c>
      <c r="C648" s="8">
        <v>1</v>
      </c>
      <c r="D648" s="14"/>
      <c r="E648" s="26">
        <v>0</v>
      </c>
      <c r="F648" s="26">
        <v>0</v>
      </c>
      <c r="G648" s="26">
        <f t="shared" si="45"/>
        <v>0</v>
      </c>
      <c r="H648" s="26">
        <f t="shared" si="46"/>
        <v>0</v>
      </c>
      <c r="I648" s="26">
        <f t="shared" si="47"/>
        <v>0</v>
      </c>
      <c r="J648" s="26">
        <f t="shared" si="48"/>
        <v>0</v>
      </c>
      <c r="K648" s="26">
        <f t="shared" si="49"/>
        <v>0</v>
      </c>
    </row>
    <row r="649" spans="1:11" ht="33.75">
      <c r="A649" s="8" t="s">
        <v>1512</v>
      </c>
      <c r="B649" s="9" t="s">
        <v>1513</v>
      </c>
      <c r="C649" s="8">
        <v>480</v>
      </c>
      <c r="D649" s="14"/>
      <c r="E649" s="26">
        <v>0</v>
      </c>
      <c r="F649" s="26">
        <v>0</v>
      </c>
      <c r="G649" s="26">
        <f aca="true" t="shared" si="50" ref="G649:G712">C649*E649</f>
        <v>0</v>
      </c>
      <c r="H649" s="26">
        <f aca="true" t="shared" si="51" ref="H649:H712">F649*1.16</f>
        <v>0</v>
      </c>
      <c r="I649" s="26">
        <f aca="true" t="shared" si="52" ref="I649:I712">C649*H649</f>
        <v>0</v>
      </c>
      <c r="J649" s="26">
        <f aca="true" t="shared" si="53" ref="J649:J712">G649+I649</f>
        <v>0</v>
      </c>
      <c r="K649" s="26">
        <f aca="true" t="shared" si="54" ref="K649:K712">J649*2</f>
        <v>0</v>
      </c>
    </row>
    <row r="650" spans="1:11" ht="22.5">
      <c r="A650" s="8" t="s">
        <v>1514</v>
      </c>
      <c r="B650" s="9" t="s">
        <v>1515</v>
      </c>
      <c r="C650" s="8">
        <v>1</v>
      </c>
      <c r="D650" s="14"/>
      <c r="E650" s="26">
        <v>0</v>
      </c>
      <c r="F650" s="26">
        <v>0</v>
      </c>
      <c r="G650" s="26">
        <f t="shared" si="50"/>
        <v>0</v>
      </c>
      <c r="H650" s="26">
        <f t="shared" si="51"/>
        <v>0</v>
      </c>
      <c r="I650" s="26">
        <f t="shared" si="52"/>
        <v>0</v>
      </c>
      <c r="J650" s="26">
        <f t="shared" si="53"/>
        <v>0</v>
      </c>
      <c r="K650" s="26">
        <f t="shared" si="54"/>
        <v>0</v>
      </c>
    </row>
    <row r="651" spans="1:11" ht="33.75">
      <c r="A651" s="8" t="s">
        <v>1516</v>
      </c>
      <c r="B651" s="9" t="s">
        <v>1517</v>
      </c>
      <c r="C651" s="8">
        <v>1</v>
      </c>
      <c r="D651" s="14"/>
      <c r="E651" s="26">
        <v>0</v>
      </c>
      <c r="F651" s="26">
        <v>0</v>
      </c>
      <c r="G651" s="26">
        <f t="shared" si="50"/>
        <v>0</v>
      </c>
      <c r="H651" s="26">
        <f t="shared" si="51"/>
        <v>0</v>
      </c>
      <c r="I651" s="26">
        <f t="shared" si="52"/>
        <v>0</v>
      </c>
      <c r="J651" s="26">
        <f t="shared" si="53"/>
        <v>0</v>
      </c>
      <c r="K651" s="26">
        <f t="shared" si="54"/>
        <v>0</v>
      </c>
    </row>
    <row r="652" spans="1:11" ht="33.75">
      <c r="A652" s="8" t="s">
        <v>1518</v>
      </c>
      <c r="B652" s="9" t="s">
        <v>1519</v>
      </c>
      <c r="C652" s="8">
        <v>940</v>
      </c>
      <c r="D652" s="14"/>
      <c r="E652" s="26">
        <v>0</v>
      </c>
      <c r="F652" s="26">
        <v>0</v>
      </c>
      <c r="G652" s="26">
        <f t="shared" si="50"/>
        <v>0</v>
      </c>
      <c r="H652" s="26">
        <f t="shared" si="51"/>
        <v>0</v>
      </c>
      <c r="I652" s="26">
        <f t="shared" si="52"/>
        <v>0</v>
      </c>
      <c r="J652" s="26">
        <f t="shared" si="53"/>
        <v>0</v>
      </c>
      <c r="K652" s="26">
        <f t="shared" si="54"/>
        <v>0</v>
      </c>
    </row>
    <row r="653" spans="1:11" ht="33.75">
      <c r="A653" s="8" t="s">
        <v>1520</v>
      </c>
      <c r="B653" s="9" t="s">
        <v>1521</v>
      </c>
      <c r="C653" s="8">
        <v>48</v>
      </c>
      <c r="D653" s="14"/>
      <c r="E653" s="26">
        <v>0</v>
      </c>
      <c r="F653" s="26">
        <v>0</v>
      </c>
      <c r="G653" s="26">
        <f t="shared" si="50"/>
        <v>0</v>
      </c>
      <c r="H653" s="26">
        <f t="shared" si="51"/>
        <v>0</v>
      </c>
      <c r="I653" s="26">
        <f t="shared" si="52"/>
        <v>0</v>
      </c>
      <c r="J653" s="26">
        <f t="shared" si="53"/>
        <v>0</v>
      </c>
      <c r="K653" s="26">
        <f t="shared" si="54"/>
        <v>0</v>
      </c>
    </row>
    <row r="654" spans="1:11" ht="22.5">
      <c r="A654" s="8" t="s">
        <v>1522</v>
      </c>
      <c r="B654" s="9" t="s">
        <v>1523</v>
      </c>
      <c r="C654" s="8">
        <v>1</v>
      </c>
      <c r="D654" s="14"/>
      <c r="E654" s="26">
        <v>0</v>
      </c>
      <c r="F654" s="26">
        <v>0</v>
      </c>
      <c r="G654" s="26">
        <f t="shared" si="50"/>
        <v>0</v>
      </c>
      <c r="H654" s="26">
        <f t="shared" si="51"/>
        <v>0</v>
      </c>
      <c r="I654" s="26">
        <f t="shared" si="52"/>
        <v>0</v>
      </c>
      <c r="J654" s="26">
        <f t="shared" si="53"/>
        <v>0</v>
      </c>
      <c r="K654" s="26">
        <f t="shared" si="54"/>
        <v>0</v>
      </c>
    </row>
    <row r="655" spans="1:11" ht="22.5">
      <c r="A655" s="8" t="s">
        <v>1524</v>
      </c>
      <c r="B655" s="9" t="s">
        <v>1525</v>
      </c>
      <c r="C655" s="8">
        <v>1</v>
      </c>
      <c r="D655" s="14"/>
      <c r="E655" s="26">
        <v>0</v>
      </c>
      <c r="F655" s="26">
        <v>0</v>
      </c>
      <c r="G655" s="26">
        <f t="shared" si="50"/>
        <v>0</v>
      </c>
      <c r="H655" s="26">
        <f t="shared" si="51"/>
        <v>0</v>
      </c>
      <c r="I655" s="26">
        <f t="shared" si="52"/>
        <v>0</v>
      </c>
      <c r="J655" s="26">
        <f t="shared" si="53"/>
        <v>0</v>
      </c>
      <c r="K655" s="26">
        <f t="shared" si="54"/>
        <v>0</v>
      </c>
    </row>
    <row r="656" spans="1:11" ht="22.5">
      <c r="A656" s="8" t="s">
        <v>1526</v>
      </c>
      <c r="B656" s="9" t="s">
        <v>1527</v>
      </c>
      <c r="C656" s="8">
        <v>96</v>
      </c>
      <c r="D656" s="14"/>
      <c r="E656" s="26">
        <v>0</v>
      </c>
      <c r="F656" s="26">
        <v>0</v>
      </c>
      <c r="G656" s="26">
        <f t="shared" si="50"/>
        <v>0</v>
      </c>
      <c r="H656" s="26">
        <f t="shared" si="51"/>
        <v>0</v>
      </c>
      <c r="I656" s="26">
        <f t="shared" si="52"/>
        <v>0</v>
      </c>
      <c r="J656" s="26">
        <f t="shared" si="53"/>
        <v>0</v>
      </c>
      <c r="K656" s="26">
        <f t="shared" si="54"/>
        <v>0</v>
      </c>
    </row>
    <row r="657" spans="1:11" ht="22.5">
      <c r="A657" s="8" t="s">
        <v>1528</v>
      </c>
      <c r="B657" s="9" t="s">
        <v>1529</v>
      </c>
      <c r="C657" s="8">
        <v>1</v>
      </c>
      <c r="D657" s="14"/>
      <c r="E657" s="26">
        <v>0</v>
      </c>
      <c r="F657" s="26">
        <v>0</v>
      </c>
      <c r="G657" s="26">
        <f t="shared" si="50"/>
        <v>0</v>
      </c>
      <c r="H657" s="26">
        <f t="shared" si="51"/>
        <v>0</v>
      </c>
      <c r="I657" s="26">
        <f t="shared" si="52"/>
        <v>0</v>
      </c>
      <c r="J657" s="26">
        <f t="shared" si="53"/>
        <v>0</v>
      </c>
      <c r="K657" s="26">
        <f t="shared" si="54"/>
        <v>0</v>
      </c>
    </row>
    <row r="658" spans="1:11" ht="33.75">
      <c r="A658" s="8" t="s">
        <v>1530</v>
      </c>
      <c r="B658" s="9" t="s">
        <v>1531</v>
      </c>
      <c r="C658" s="8">
        <v>1</v>
      </c>
      <c r="D658" s="14"/>
      <c r="E658" s="26">
        <v>0</v>
      </c>
      <c r="F658" s="26">
        <v>0</v>
      </c>
      <c r="G658" s="26">
        <f t="shared" si="50"/>
        <v>0</v>
      </c>
      <c r="H658" s="26">
        <f t="shared" si="51"/>
        <v>0</v>
      </c>
      <c r="I658" s="26">
        <f t="shared" si="52"/>
        <v>0</v>
      </c>
      <c r="J658" s="26">
        <f t="shared" si="53"/>
        <v>0</v>
      </c>
      <c r="K658" s="26">
        <f t="shared" si="54"/>
        <v>0</v>
      </c>
    </row>
    <row r="659" spans="1:11" ht="22.5">
      <c r="A659" s="8" t="s">
        <v>1532</v>
      </c>
      <c r="B659" s="9" t="s">
        <v>1533</v>
      </c>
      <c r="C659" s="8">
        <v>1</v>
      </c>
      <c r="D659" s="14"/>
      <c r="E659" s="26">
        <v>0</v>
      </c>
      <c r="F659" s="26">
        <v>0</v>
      </c>
      <c r="G659" s="26">
        <f t="shared" si="50"/>
        <v>0</v>
      </c>
      <c r="H659" s="26">
        <f t="shared" si="51"/>
        <v>0</v>
      </c>
      <c r="I659" s="26">
        <f t="shared" si="52"/>
        <v>0</v>
      </c>
      <c r="J659" s="26">
        <f t="shared" si="53"/>
        <v>0</v>
      </c>
      <c r="K659" s="26">
        <f t="shared" si="54"/>
        <v>0</v>
      </c>
    </row>
    <row r="660" spans="1:11" ht="90">
      <c r="A660" s="8" t="s">
        <v>1534</v>
      </c>
      <c r="B660" s="9" t="s">
        <v>1535</v>
      </c>
      <c r="C660" s="8">
        <v>480</v>
      </c>
      <c r="D660" s="14"/>
      <c r="E660" s="26">
        <v>0</v>
      </c>
      <c r="F660" s="26">
        <v>0</v>
      </c>
      <c r="G660" s="26">
        <f t="shared" si="50"/>
        <v>0</v>
      </c>
      <c r="H660" s="26">
        <f t="shared" si="51"/>
        <v>0</v>
      </c>
      <c r="I660" s="26">
        <f t="shared" si="52"/>
        <v>0</v>
      </c>
      <c r="J660" s="26">
        <f t="shared" si="53"/>
        <v>0</v>
      </c>
      <c r="K660" s="26">
        <f t="shared" si="54"/>
        <v>0</v>
      </c>
    </row>
    <row r="661" spans="1:11" ht="11.25">
      <c r="A661" s="8" t="s">
        <v>1536</v>
      </c>
      <c r="B661" s="9" t="s">
        <v>1537</v>
      </c>
      <c r="C661" s="8">
        <v>1</v>
      </c>
      <c r="D661" s="14"/>
      <c r="E661" s="26">
        <v>0</v>
      </c>
      <c r="F661" s="26">
        <v>0</v>
      </c>
      <c r="G661" s="26">
        <f t="shared" si="50"/>
        <v>0</v>
      </c>
      <c r="H661" s="26">
        <f t="shared" si="51"/>
        <v>0</v>
      </c>
      <c r="I661" s="26">
        <f t="shared" si="52"/>
        <v>0</v>
      </c>
      <c r="J661" s="26">
        <f t="shared" si="53"/>
        <v>0</v>
      </c>
      <c r="K661" s="26">
        <f t="shared" si="54"/>
        <v>0</v>
      </c>
    </row>
    <row r="662" spans="1:11" ht="22.5">
      <c r="A662" s="8" t="s">
        <v>1538</v>
      </c>
      <c r="B662" s="9" t="s">
        <v>1539</v>
      </c>
      <c r="C662" s="8">
        <v>480</v>
      </c>
      <c r="D662" s="14"/>
      <c r="E662" s="26">
        <v>0</v>
      </c>
      <c r="F662" s="26">
        <v>0</v>
      </c>
      <c r="G662" s="26">
        <f t="shared" si="50"/>
        <v>0</v>
      </c>
      <c r="H662" s="26">
        <f t="shared" si="51"/>
        <v>0</v>
      </c>
      <c r="I662" s="26">
        <f t="shared" si="52"/>
        <v>0</v>
      </c>
      <c r="J662" s="26">
        <f t="shared" si="53"/>
        <v>0</v>
      </c>
      <c r="K662" s="26">
        <f t="shared" si="54"/>
        <v>0</v>
      </c>
    </row>
    <row r="663" spans="1:11" ht="22.5">
      <c r="A663" s="8" t="s">
        <v>1540</v>
      </c>
      <c r="B663" s="9" t="s">
        <v>1541</v>
      </c>
      <c r="C663" s="8">
        <v>480</v>
      </c>
      <c r="D663" s="14"/>
      <c r="E663" s="26">
        <v>0</v>
      </c>
      <c r="F663" s="26">
        <v>0</v>
      </c>
      <c r="G663" s="26">
        <f t="shared" si="50"/>
        <v>0</v>
      </c>
      <c r="H663" s="26">
        <f t="shared" si="51"/>
        <v>0</v>
      </c>
      <c r="I663" s="26">
        <f t="shared" si="52"/>
        <v>0</v>
      </c>
      <c r="J663" s="26">
        <f t="shared" si="53"/>
        <v>0</v>
      </c>
      <c r="K663" s="26">
        <f t="shared" si="54"/>
        <v>0</v>
      </c>
    </row>
    <row r="664" spans="1:11" ht="22.5">
      <c r="A664" s="8" t="s">
        <v>1542</v>
      </c>
      <c r="B664" s="9" t="s">
        <v>1543</v>
      </c>
      <c r="C664" s="8">
        <v>480</v>
      </c>
      <c r="D664" s="14"/>
      <c r="E664" s="26">
        <v>0</v>
      </c>
      <c r="F664" s="26">
        <v>0</v>
      </c>
      <c r="G664" s="26">
        <f t="shared" si="50"/>
        <v>0</v>
      </c>
      <c r="H664" s="26">
        <f t="shared" si="51"/>
        <v>0</v>
      </c>
      <c r="I664" s="26">
        <f t="shared" si="52"/>
        <v>0</v>
      </c>
      <c r="J664" s="26">
        <f t="shared" si="53"/>
        <v>0</v>
      </c>
      <c r="K664" s="26">
        <f t="shared" si="54"/>
        <v>0</v>
      </c>
    </row>
    <row r="665" spans="1:11" ht="22.5">
      <c r="A665" s="8" t="s">
        <v>1544</v>
      </c>
      <c r="B665" s="9" t="s">
        <v>1545</v>
      </c>
      <c r="C665" s="8">
        <v>96</v>
      </c>
      <c r="D665" s="14"/>
      <c r="E665" s="26">
        <v>0</v>
      </c>
      <c r="F665" s="26">
        <v>0</v>
      </c>
      <c r="G665" s="26">
        <f t="shared" si="50"/>
        <v>0</v>
      </c>
      <c r="H665" s="26">
        <f t="shared" si="51"/>
        <v>0</v>
      </c>
      <c r="I665" s="26">
        <f t="shared" si="52"/>
        <v>0</v>
      </c>
      <c r="J665" s="26">
        <f t="shared" si="53"/>
        <v>0</v>
      </c>
      <c r="K665" s="26">
        <f t="shared" si="54"/>
        <v>0</v>
      </c>
    </row>
    <row r="666" spans="1:11" ht="22.5">
      <c r="A666" s="8" t="s">
        <v>1546</v>
      </c>
      <c r="B666" s="9" t="s">
        <v>1547</v>
      </c>
      <c r="C666" s="8">
        <v>1</v>
      </c>
      <c r="D666" s="14"/>
      <c r="E666" s="26">
        <v>0</v>
      </c>
      <c r="F666" s="26">
        <v>0</v>
      </c>
      <c r="G666" s="26">
        <f t="shared" si="50"/>
        <v>0</v>
      </c>
      <c r="H666" s="26">
        <f t="shared" si="51"/>
        <v>0</v>
      </c>
      <c r="I666" s="26">
        <f t="shared" si="52"/>
        <v>0</v>
      </c>
      <c r="J666" s="26">
        <f t="shared" si="53"/>
        <v>0</v>
      </c>
      <c r="K666" s="26">
        <f t="shared" si="54"/>
        <v>0</v>
      </c>
    </row>
    <row r="667" spans="1:11" ht="22.5">
      <c r="A667" s="8" t="s">
        <v>1548</v>
      </c>
      <c r="B667" s="9" t="s">
        <v>1549</v>
      </c>
      <c r="C667" s="8">
        <v>1</v>
      </c>
      <c r="D667" s="14"/>
      <c r="E667" s="26">
        <v>0</v>
      </c>
      <c r="F667" s="26">
        <v>0</v>
      </c>
      <c r="G667" s="26">
        <f t="shared" si="50"/>
        <v>0</v>
      </c>
      <c r="H667" s="26">
        <f t="shared" si="51"/>
        <v>0</v>
      </c>
      <c r="I667" s="26">
        <f t="shared" si="52"/>
        <v>0</v>
      </c>
      <c r="J667" s="26">
        <f t="shared" si="53"/>
        <v>0</v>
      </c>
      <c r="K667" s="26">
        <f t="shared" si="54"/>
        <v>0</v>
      </c>
    </row>
    <row r="668" spans="1:11" ht="33.75">
      <c r="A668" s="8" t="s">
        <v>1550</v>
      </c>
      <c r="B668" s="9" t="s">
        <v>1551</v>
      </c>
      <c r="C668" s="10">
        <v>81139</v>
      </c>
      <c r="D668" s="14"/>
      <c r="E668" s="26">
        <v>0</v>
      </c>
      <c r="F668" s="26">
        <v>0</v>
      </c>
      <c r="G668" s="26">
        <f t="shared" si="50"/>
        <v>0</v>
      </c>
      <c r="H668" s="26">
        <f t="shared" si="51"/>
        <v>0</v>
      </c>
      <c r="I668" s="26">
        <f t="shared" si="52"/>
        <v>0</v>
      </c>
      <c r="J668" s="26">
        <f t="shared" si="53"/>
        <v>0</v>
      </c>
      <c r="K668" s="26">
        <f t="shared" si="54"/>
        <v>0</v>
      </c>
    </row>
    <row r="669" spans="1:11" ht="22.5">
      <c r="A669" s="8" t="s">
        <v>1552</v>
      </c>
      <c r="B669" s="9" t="s">
        <v>1553</v>
      </c>
      <c r="C669" s="10">
        <v>11784</v>
      </c>
      <c r="D669" s="14"/>
      <c r="E669" s="26">
        <v>0</v>
      </c>
      <c r="F669" s="26">
        <v>0</v>
      </c>
      <c r="G669" s="26">
        <f t="shared" si="50"/>
        <v>0</v>
      </c>
      <c r="H669" s="26">
        <f t="shared" si="51"/>
        <v>0</v>
      </c>
      <c r="I669" s="26">
        <f t="shared" si="52"/>
        <v>0</v>
      </c>
      <c r="J669" s="26">
        <f t="shared" si="53"/>
        <v>0</v>
      </c>
      <c r="K669" s="26">
        <f t="shared" si="54"/>
        <v>0</v>
      </c>
    </row>
    <row r="670" spans="1:11" ht="22.5">
      <c r="A670" s="8" t="s">
        <v>1554</v>
      </c>
      <c r="B670" s="9" t="s">
        <v>1555</v>
      </c>
      <c r="C670" s="10">
        <v>20937</v>
      </c>
      <c r="D670" s="14"/>
      <c r="E670" s="26">
        <v>0</v>
      </c>
      <c r="F670" s="26">
        <v>0</v>
      </c>
      <c r="G670" s="26">
        <f t="shared" si="50"/>
        <v>0</v>
      </c>
      <c r="H670" s="26">
        <f t="shared" si="51"/>
        <v>0</v>
      </c>
      <c r="I670" s="26">
        <f t="shared" si="52"/>
        <v>0</v>
      </c>
      <c r="J670" s="26">
        <f t="shared" si="53"/>
        <v>0</v>
      </c>
      <c r="K670" s="26">
        <f t="shared" si="54"/>
        <v>0</v>
      </c>
    </row>
    <row r="671" spans="1:11" ht="22.5">
      <c r="A671" s="8" t="s">
        <v>1556</v>
      </c>
      <c r="B671" s="9" t="s">
        <v>1557</v>
      </c>
      <c r="C671" s="10">
        <v>6710</v>
      </c>
      <c r="D671" s="14"/>
      <c r="E671" s="26">
        <v>0</v>
      </c>
      <c r="F671" s="26">
        <v>0</v>
      </c>
      <c r="G671" s="26">
        <f t="shared" si="50"/>
        <v>0</v>
      </c>
      <c r="H671" s="26">
        <f t="shared" si="51"/>
        <v>0</v>
      </c>
      <c r="I671" s="26">
        <f t="shared" si="52"/>
        <v>0</v>
      </c>
      <c r="J671" s="26">
        <f t="shared" si="53"/>
        <v>0</v>
      </c>
      <c r="K671" s="26">
        <f t="shared" si="54"/>
        <v>0</v>
      </c>
    </row>
    <row r="672" spans="1:11" ht="33.75">
      <c r="A672" s="8" t="s">
        <v>1558</v>
      </c>
      <c r="B672" s="9" t="s">
        <v>1559</v>
      </c>
      <c r="C672" s="10">
        <v>4953</v>
      </c>
      <c r="D672" s="14"/>
      <c r="E672" s="26">
        <v>0</v>
      </c>
      <c r="F672" s="26">
        <v>0</v>
      </c>
      <c r="G672" s="26">
        <f t="shared" si="50"/>
        <v>0</v>
      </c>
      <c r="H672" s="26">
        <f t="shared" si="51"/>
        <v>0</v>
      </c>
      <c r="I672" s="26">
        <f t="shared" si="52"/>
        <v>0</v>
      </c>
      <c r="J672" s="26">
        <f t="shared" si="53"/>
        <v>0</v>
      </c>
      <c r="K672" s="26">
        <f t="shared" si="54"/>
        <v>0</v>
      </c>
    </row>
    <row r="673" spans="1:11" ht="33.75">
      <c r="A673" s="8" t="s">
        <v>1560</v>
      </c>
      <c r="B673" s="9" t="s">
        <v>1561</v>
      </c>
      <c r="C673" s="10">
        <v>1200</v>
      </c>
      <c r="D673" s="14"/>
      <c r="E673" s="26">
        <v>0</v>
      </c>
      <c r="F673" s="26">
        <v>0</v>
      </c>
      <c r="G673" s="26">
        <f t="shared" si="50"/>
        <v>0</v>
      </c>
      <c r="H673" s="26">
        <f t="shared" si="51"/>
        <v>0</v>
      </c>
      <c r="I673" s="26">
        <f t="shared" si="52"/>
        <v>0</v>
      </c>
      <c r="J673" s="26">
        <f t="shared" si="53"/>
        <v>0</v>
      </c>
      <c r="K673" s="26">
        <f t="shared" si="54"/>
        <v>0</v>
      </c>
    </row>
    <row r="674" spans="1:11" ht="22.5">
      <c r="A674" s="8" t="s">
        <v>1562</v>
      </c>
      <c r="B674" s="9" t="s">
        <v>1563</v>
      </c>
      <c r="C674" s="10">
        <v>3576</v>
      </c>
      <c r="D674" s="14"/>
      <c r="E674" s="26">
        <v>0</v>
      </c>
      <c r="F674" s="26">
        <v>0</v>
      </c>
      <c r="G674" s="26">
        <f t="shared" si="50"/>
        <v>0</v>
      </c>
      <c r="H674" s="26">
        <f t="shared" si="51"/>
        <v>0</v>
      </c>
      <c r="I674" s="26">
        <f t="shared" si="52"/>
        <v>0</v>
      </c>
      <c r="J674" s="26">
        <f t="shared" si="53"/>
        <v>0</v>
      </c>
      <c r="K674" s="26">
        <f t="shared" si="54"/>
        <v>0</v>
      </c>
    </row>
    <row r="675" spans="1:11" ht="22.5">
      <c r="A675" s="8" t="s">
        <v>1564</v>
      </c>
      <c r="B675" s="9" t="s">
        <v>1565</v>
      </c>
      <c r="C675" s="8">
        <v>777</v>
      </c>
      <c r="D675" s="14"/>
      <c r="E675" s="26">
        <v>0</v>
      </c>
      <c r="F675" s="26">
        <v>0</v>
      </c>
      <c r="G675" s="26">
        <f t="shared" si="50"/>
        <v>0</v>
      </c>
      <c r="H675" s="26">
        <f t="shared" si="51"/>
        <v>0</v>
      </c>
      <c r="I675" s="26">
        <f t="shared" si="52"/>
        <v>0</v>
      </c>
      <c r="J675" s="26">
        <f t="shared" si="53"/>
        <v>0</v>
      </c>
      <c r="K675" s="26">
        <f t="shared" si="54"/>
        <v>0</v>
      </c>
    </row>
    <row r="676" spans="1:11" ht="22.5">
      <c r="A676" s="8" t="s">
        <v>1566</v>
      </c>
      <c r="B676" s="9" t="s">
        <v>1567</v>
      </c>
      <c r="C676" s="10">
        <v>12902</v>
      </c>
      <c r="D676" s="14"/>
      <c r="E676" s="26">
        <v>0</v>
      </c>
      <c r="F676" s="26">
        <v>0</v>
      </c>
      <c r="G676" s="26">
        <f t="shared" si="50"/>
        <v>0</v>
      </c>
      <c r="H676" s="26">
        <f t="shared" si="51"/>
        <v>0</v>
      </c>
      <c r="I676" s="26">
        <f t="shared" si="52"/>
        <v>0</v>
      </c>
      <c r="J676" s="26">
        <f t="shared" si="53"/>
        <v>0</v>
      </c>
      <c r="K676" s="26">
        <f t="shared" si="54"/>
        <v>0</v>
      </c>
    </row>
    <row r="677" spans="1:11" ht="22.5">
      <c r="A677" s="8" t="s">
        <v>1568</v>
      </c>
      <c r="B677" s="9" t="s">
        <v>1569</v>
      </c>
      <c r="C677" s="10">
        <v>10022</v>
      </c>
      <c r="D677" s="14"/>
      <c r="E677" s="26">
        <v>0</v>
      </c>
      <c r="F677" s="26">
        <v>0</v>
      </c>
      <c r="G677" s="26">
        <f t="shared" si="50"/>
        <v>0</v>
      </c>
      <c r="H677" s="26">
        <f t="shared" si="51"/>
        <v>0</v>
      </c>
      <c r="I677" s="26">
        <f t="shared" si="52"/>
        <v>0</v>
      </c>
      <c r="J677" s="26">
        <f t="shared" si="53"/>
        <v>0</v>
      </c>
      <c r="K677" s="26">
        <f t="shared" si="54"/>
        <v>0</v>
      </c>
    </row>
    <row r="678" spans="1:11" ht="22.5">
      <c r="A678" s="8" t="s">
        <v>1570</v>
      </c>
      <c r="B678" s="9" t="s">
        <v>1571</v>
      </c>
      <c r="C678" s="10">
        <v>7152</v>
      </c>
      <c r="D678" s="14"/>
      <c r="E678" s="26">
        <v>0</v>
      </c>
      <c r="F678" s="26">
        <v>0</v>
      </c>
      <c r="G678" s="26">
        <f t="shared" si="50"/>
        <v>0</v>
      </c>
      <c r="H678" s="26">
        <f t="shared" si="51"/>
        <v>0</v>
      </c>
      <c r="I678" s="26">
        <f t="shared" si="52"/>
        <v>0</v>
      </c>
      <c r="J678" s="26">
        <f t="shared" si="53"/>
        <v>0</v>
      </c>
      <c r="K678" s="26">
        <f t="shared" si="54"/>
        <v>0</v>
      </c>
    </row>
    <row r="679" spans="1:11" ht="22.5">
      <c r="A679" s="8" t="s">
        <v>1572</v>
      </c>
      <c r="B679" s="9" t="s">
        <v>1573</v>
      </c>
      <c r="C679" s="10">
        <v>6124</v>
      </c>
      <c r="D679" s="14"/>
      <c r="E679" s="26">
        <v>0</v>
      </c>
      <c r="F679" s="26">
        <v>0</v>
      </c>
      <c r="G679" s="26">
        <f t="shared" si="50"/>
        <v>0</v>
      </c>
      <c r="H679" s="26">
        <f t="shared" si="51"/>
        <v>0</v>
      </c>
      <c r="I679" s="26">
        <f t="shared" si="52"/>
        <v>0</v>
      </c>
      <c r="J679" s="26">
        <f t="shared" si="53"/>
        <v>0</v>
      </c>
      <c r="K679" s="26">
        <f t="shared" si="54"/>
        <v>0</v>
      </c>
    </row>
    <row r="680" spans="1:11" ht="22.5">
      <c r="A680" s="8" t="s">
        <v>1574</v>
      </c>
      <c r="B680" s="9" t="s">
        <v>1575</v>
      </c>
      <c r="C680" s="10">
        <v>12499</v>
      </c>
      <c r="D680" s="14"/>
      <c r="E680" s="26">
        <v>0</v>
      </c>
      <c r="F680" s="26">
        <v>0</v>
      </c>
      <c r="G680" s="26">
        <f t="shared" si="50"/>
        <v>0</v>
      </c>
      <c r="H680" s="26">
        <f t="shared" si="51"/>
        <v>0</v>
      </c>
      <c r="I680" s="26">
        <f t="shared" si="52"/>
        <v>0</v>
      </c>
      <c r="J680" s="26">
        <f t="shared" si="53"/>
        <v>0</v>
      </c>
      <c r="K680" s="26">
        <f t="shared" si="54"/>
        <v>0</v>
      </c>
    </row>
    <row r="681" spans="1:11" ht="22.5">
      <c r="A681" s="8" t="s">
        <v>1576</v>
      </c>
      <c r="B681" s="9" t="s">
        <v>1577</v>
      </c>
      <c r="C681" s="8">
        <v>864</v>
      </c>
      <c r="D681" s="14"/>
      <c r="E681" s="26">
        <v>0</v>
      </c>
      <c r="F681" s="26">
        <v>0</v>
      </c>
      <c r="G681" s="26">
        <f t="shared" si="50"/>
        <v>0</v>
      </c>
      <c r="H681" s="26">
        <f t="shared" si="51"/>
        <v>0</v>
      </c>
      <c r="I681" s="26">
        <f t="shared" si="52"/>
        <v>0</v>
      </c>
      <c r="J681" s="26">
        <f t="shared" si="53"/>
        <v>0</v>
      </c>
      <c r="K681" s="26">
        <f t="shared" si="54"/>
        <v>0</v>
      </c>
    </row>
    <row r="682" spans="1:11" ht="22.5">
      <c r="A682" s="8" t="s">
        <v>1578</v>
      </c>
      <c r="B682" s="9" t="s">
        <v>1579</v>
      </c>
      <c r="C682" s="10">
        <v>1123</v>
      </c>
      <c r="D682" s="14"/>
      <c r="E682" s="26">
        <v>0</v>
      </c>
      <c r="F682" s="26">
        <v>0</v>
      </c>
      <c r="G682" s="26">
        <f t="shared" si="50"/>
        <v>0</v>
      </c>
      <c r="H682" s="26">
        <f t="shared" si="51"/>
        <v>0</v>
      </c>
      <c r="I682" s="26">
        <f t="shared" si="52"/>
        <v>0</v>
      </c>
      <c r="J682" s="26">
        <f t="shared" si="53"/>
        <v>0</v>
      </c>
      <c r="K682" s="26">
        <f t="shared" si="54"/>
        <v>0</v>
      </c>
    </row>
    <row r="683" spans="1:11" ht="22.5">
      <c r="A683" s="8" t="s">
        <v>1580</v>
      </c>
      <c r="B683" s="9" t="s">
        <v>1581</v>
      </c>
      <c r="C683" s="10">
        <v>1065</v>
      </c>
      <c r="D683" s="14"/>
      <c r="E683" s="26">
        <v>0</v>
      </c>
      <c r="F683" s="26">
        <v>0</v>
      </c>
      <c r="G683" s="26">
        <f t="shared" si="50"/>
        <v>0</v>
      </c>
      <c r="H683" s="26">
        <f t="shared" si="51"/>
        <v>0</v>
      </c>
      <c r="I683" s="26">
        <f t="shared" si="52"/>
        <v>0</v>
      </c>
      <c r="J683" s="26">
        <f t="shared" si="53"/>
        <v>0</v>
      </c>
      <c r="K683" s="26">
        <f t="shared" si="54"/>
        <v>0</v>
      </c>
    </row>
    <row r="684" spans="1:11" ht="22.5">
      <c r="A684" s="8" t="s">
        <v>1582</v>
      </c>
      <c r="B684" s="9" t="s">
        <v>1583</v>
      </c>
      <c r="C684" s="8">
        <v>835</v>
      </c>
      <c r="D684" s="14"/>
      <c r="E684" s="26">
        <v>0</v>
      </c>
      <c r="F684" s="26">
        <v>0</v>
      </c>
      <c r="G684" s="26">
        <f t="shared" si="50"/>
        <v>0</v>
      </c>
      <c r="H684" s="26">
        <f t="shared" si="51"/>
        <v>0</v>
      </c>
      <c r="I684" s="26">
        <f t="shared" si="52"/>
        <v>0</v>
      </c>
      <c r="J684" s="26">
        <f t="shared" si="53"/>
        <v>0</v>
      </c>
      <c r="K684" s="26">
        <f t="shared" si="54"/>
        <v>0</v>
      </c>
    </row>
    <row r="685" spans="1:11" ht="22.5">
      <c r="A685" s="8" t="s">
        <v>1584</v>
      </c>
      <c r="B685" s="9" t="s">
        <v>1585</v>
      </c>
      <c r="C685" s="8">
        <v>374</v>
      </c>
      <c r="D685" s="14"/>
      <c r="E685" s="26">
        <v>0</v>
      </c>
      <c r="F685" s="26">
        <v>0</v>
      </c>
      <c r="G685" s="26">
        <f t="shared" si="50"/>
        <v>0</v>
      </c>
      <c r="H685" s="26">
        <f t="shared" si="51"/>
        <v>0</v>
      </c>
      <c r="I685" s="26">
        <f t="shared" si="52"/>
        <v>0</v>
      </c>
      <c r="J685" s="26">
        <f t="shared" si="53"/>
        <v>0</v>
      </c>
      <c r="K685" s="26">
        <f t="shared" si="54"/>
        <v>0</v>
      </c>
    </row>
    <row r="686" spans="1:11" ht="22.5">
      <c r="A686" s="8" t="s">
        <v>1586</v>
      </c>
      <c r="B686" s="9" t="s">
        <v>1587</v>
      </c>
      <c r="C686" s="8">
        <v>403</v>
      </c>
      <c r="D686" s="14"/>
      <c r="E686" s="26">
        <v>0</v>
      </c>
      <c r="F686" s="26">
        <v>0</v>
      </c>
      <c r="G686" s="26">
        <f t="shared" si="50"/>
        <v>0</v>
      </c>
      <c r="H686" s="26">
        <f t="shared" si="51"/>
        <v>0</v>
      </c>
      <c r="I686" s="26">
        <f t="shared" si="52"/>
        <v>0</v>
      </c>
      <c r="J686" s="26">
        <f t="shared" si="53"/>
        <v>0</v>
      </c>
      <c r="K686" s="26">
        <f t="shared" si="54"/>
        <v>0</v>
      </c>
    </row>
    <row r="687" spans="1:11" ht="22.5">
      <c r="A687" s="8" t="s">
        <v>1588</v>
      </c>
      <c r="B687" s="9" t="s">
        <v>1589</v>
      </c>
      <c r="C687" s="8">
        <v>835</v>
      </c>
      <c r="D687" s="14"/>
      <c r="E687" s="26">
        <v>0</v>
      </c>
      <c r="F687" s="26">
        <v>0</v>
      </c>
      <c r="G687" s="26">
        <f t="shared" si="50"/>
        <v>0</v>
      </c>
      <c r="H687" s="26">
        <f t="shared" si="51"/>
        <v>0</v>
      </c>
      <c r="I687" s="26">
        <f t="shared" si="52"/>
        <v>0</v>
      </c>
      <c r="J687" s="26">
        <f t="shared" si="53"/>
        <v>0</v>
      </c>
      <c r="K687" s="26">
        <f t="shared" si="54"/>
        <v>0</v>
      </c>
    </row>
    <row r="688" spans="1:11" ht="22.5">
      <c r="A688" s="8" t="s">
        <v>1590</v>
      </c>
      <c r="B688" s="9" t="s">
        <v>660</v>
      </c>
      <c r="C688" s="10">
        <v>9648</v>
      </c>
      <c r="D688" s="14"/>
      <c r="E688" s="26">
        <v>0</v>
      </c>
      <c r="F688" s="26">
        <v>0</v>
      </c>
      <c r="G688" s="26">
        <f t="shared" si="50"/>
        <v>0</v>
      </c>
      <c r="H688" s="26">
        <f t="shared" si="51"/>
        <v>0</v>
      </c>
      <c r="I688" s="26">
        <f t="shared" si="52"/>
        <v>0</v>
      </c>
      <c r="J688" s="26">
        <f t="shared" si="53"/>
        <v>0</v>
      </c>
      <c r="K688" s="26">
        <f t="shared" si="54"/>
        <v>0</v>
      </c>
    </row>
    <row r="689" spans="1:11" ht="11.25">
      <c r="A689" s="8" t="s">
        <v>661</v>
      </c>
      <c r="B689" s="9" t="s">
        <v>662</v>
      </c>
      <c r="C689" s="10">
        <v>1500</v>
      </c>
      <c r="D689" s="14"/>
      <c r="E689" s="26">
        <v>0</v>
      </c>
      <c r="F689" s="26">
        <v>0</v>
      </c>
      <c r="G689" s="26">
        <f t="shared" si="50"/>
        <v>0</v>
      </c>
      <c r="H689" s="26">
        <f t="shared" si="51"/>
        <v>0</v>
      </c>
      <c r="I689" s="26">
        <f t="shared" si="52"/>
        <v>0</v>
      </c>
      <c r="J689" s="26">
        <f t="shared" si="53"/>
        <v>0</v>
      </c>
      <c r="K689" s="26">
        <f t="shared" si="54"/>
        <v>0</v>
      </c>
    </row>
    <row r="690" spans="1:11" ht="11.25">
      <c r="A690" s="8" t="s">
        <v>663</v>
      </c>
      <c r="B690" s="9" t="s">
        <v>664</v>
      </c>
      <c r="C690" s="10">
        <v>13910</v>
      </c>
      <c r="D690" s="14"/>
      <c r="E690" s="26">
        <v>0</v>
      </c>
      <c r="F690" s="26">
        <v>0</v>
      </c>
      <c r="G690" s="26">
        <f t="shared" si="50"/>
        <v>0</v>
      </c>
      <c r="H690" s="26">
        <f t="shared" si="51"/>
        <v>0</v>
      </c>
      <c r="I690" s="26">
        <f t="shared" si="52"/>
        <v>0</v>
      </c>
      <c r="J690" s="26">
        <f t="shared" si="53"/>
        <v>0</v>
      </c>
      <c r="K690" s="26">
        <f t="shared" si="54"/>
        <v>0</v>
      </c>
    </row>
    <row r="691" spans="1:11" ht="11.25">
      <c r="A691" s="8" t="s">
        <v>665</v>
      </c>
      <c r="B691" s="9" t="s">
        <v>666</v>
      </c>
      <c r="C691" s="10">
        <v>4044</v>
      </c>
      <c r="D691" s="14"/>
      <c r="E691" s="26">
        <v>0</v>
      </c>
      <c r="F691" s="26">
        <v>0</v>
      </c>
      <c r="G691" s="26">
        <f t="shared" si="50"/>
        <v>0</v>
      </c>
      <c r="H691" s="26">
        <f t="shared" si="51"/>
        <v>0</v>
      </c>
      <c r="I691" s="26">
        <f t="shared" si="52"/>
        <v>0</v>
      </c>
      <c r="J691" s="26">
        <f t="shared" si="53"/>
        <v>0</v>
      </c>
      <c r="K691" s="26">
        <f t="shared" si="54"/>
        <v>0</v>
      </c>
    </row>
    <row r="692" spans="1:11" ht="22.5">
      <c r="A692" s="8" t="s">
        <v>667</v>
      </c>
      <c r="B692" s="9" t="s">
        <v>668</v>
      </c>
      <c r="C692" s="10">
        <v>23078</v>
      </c>
      <c r="D692" s="14"/>
      <c r="E692" s="26">
        <v>0</v>
      </c>
      <c r="F692" s="26">
        <v>0</v>
      </c>
      <c r="G692" s="26">
        <f t="shared" si="50"/>
        <v>0</v>
      </c>
      <c r="H692" s="26">
        <f t="shared" si="51"/>
        <v>0</v>
      </c>
      <c r="I692" s="26">
        <f t="shared" si="52"/>
        <v>0</v>
      </c>
      <c r="J692" s="26">
        <f t="shared" si="53"/>
        <v>0</v>
      </c>
      <c r="K692" s="26">
        <f t="shared" si="54"/>
        <v>0</v>
      </c>
    </row>
    <row r="693" spans="1:11" ht="22.5">
      <c r="A693" s="8" t="s">
        <v>669</v>
      </c>
      <c r="B693" s="9" t="s">
        <v>670</v>
      </c>
      <c r="C693" s="10">
        <v>14553</v>
      </c>
      <c r="D693" s="14"/>
      <c r="E693" s="26">
        <v>0</v>
      </c>
      <c r="F693" s="26">
        <v>0</v>
      </c>
      <c r="G693" s="26">
        <f t="shared" si="50"/>
        <v>0</v>
      </c>
      <c r="H693" s="26">
        <f t="shared" si="51"/>
        <v>0</v>
      </c>
      <c r="I693" s="26">
        <f t="shared" si="52"/>
        <v>0</v>
      </c>
      <c r="J693" s="26">
        <f t="shared" si="53"/>
        <v>0</v>
      </c>
      <c r="K693" s="26">
        <f t="shared" si="54"/>
        <v>0</v>
      </c>
    </row>
    <row r="694" spans="1:11" ht="22.5">
      <c r="A694" s="8" t="s">
        <v>671</v>
      </c>
      <c r="B694" s="9" t="s">
        <v>672</v>
      </c>
      <c r="C694" s="8">
        <v>19</v>
      </c>
      <c r="D694" s="14"/>
      <c r="E694" s="26">
        <v>0</v>
      </c>
      <c r="F694" s="26">
        <v>0</v>
      </c>
      <c r="G694" s="26">
        <f t="shared" si="50"/>
        <v>0</v>
      </c>
      <c r="H694" s="26">
        <f t="shared" si="51"/>
        <v>0</v>
      </c>
      <c r="I694" s="26">
        <f t="shared" si="52"/>
        <v>0</v>
      </c>
      <c r="J694" s="26">
        <f t="shared" si="53"/>
        <v>0</v>
      </c>
      <c r="K694" s="26">
        <f t="shared" si="54"/>
        <v>0</v>
      </c>
    </row>
    <row r="695" spans="1:11" ht="22.5">
      <c r="A695" s="8" t="s">
        <v>673</v>
      </c>
      <c r="B695" s="9" t="s">
        <v>674</v>
      </c>
      <c r="C695" s="10">
        <v>5376</v>
      </c>
      <c r="D695" s="14"/>
      <c r="E695" s="26">
        <v>0</v>
      </c>
      <c r="F695" s="26">
        <v>0</v>
      </c>
      <c r="G695" s="26">
        <f t="shared" si="50"/>
        <v>0</v>
      </c>
      <c r="H695" s="26">
        <f t="shared" si="51"/>
        <v>0</v>
      </c>
      <c r="I695" s="26">
        <f t="shared" si="52"/>
        <v>0</v>
      </c>
      <c r="J695" s="26">
        <f t="shared" si="53"/>
        <v>0</v>
      </c>
      <c r="K695" s="26">
        <f t="shared" si="54"/>
        <v>0</v>
      </c>
    </row>
    <row r="696" spans="1:11" ht="11.25">
      <c r="A696" s="8" t="s">
        <v>675</v>
      </c>
      <c r="B696" s="9" t="s">
        <v>676</v>
      </c>
      <c r="C696" s="10">
        <v>7593</v>
      </c>
      <c r="D696" s="14"/>
      <c r="E696" s="26">
        <v>0</v>
      </c>
      <c r="F696" s="26">
        <v>0</v>
      </c>
      <c r="G696" s="26">
        <f t="shared" si="50"/>
        <v>0</v>
      </c>
      <c r="H696" s="26">
        <f t="shared" si="51"/>
        <v>0</v>
      </c>
      <c r="I696" s="26">
        <f t="shared" si="52"/>
        <v>0</v>
      </c>
      <c r="J696" s="26">
        <f t="shared" si="53"/>
        <v>0</v>
      </c>
      <c r="K696" s="26">
        <f t="shared" si="54"/>
        <v>0</v>
      </c>
    </row>
    <row r="697" spans="1:11" ht="22.5">
      <c r="A697" s="8" t="s">
        <v>677</v>
      </c>
      <c r="B697" s="9" t="s">
        <v>678</v>
      </c>
      <c r="C697" s="10">
        <v>2772</v>
      </c>
      <c r="D697" s="14"/>
      <c r="E697" s="26">
        <v>0</v>
      </c>
      <c r="F697" s="26">
        <v>0</v>
      </c>
      <c r="G697" s="26">
        <f t="shared" si="50"/>
        <v>0</v>
      </c>
      <c r="H697" s="26">
        <f t="shared" si="51"/>
        <v>0</v>
      </c>
      <c r="I697" s="26">
        <f t="shared" si="52"/>
        <v>0</v>
      </c>
      <c r="J697" s="26">
        <f t="shared" si="53"/>
        <v>0</v>
      </c>
      <c r="K697" s="26">
        <f t="shared" si="54"/>
        <v>0</v>
      </c>
    </row>
    <row r="698" spans="1:11" ht="11.25">
      <c r="A698" s="8" t="s">
        <v>679</v>
      </c>
      <c r="B698" s="9" t="s">
        <v>680</v>
      </c>
      <c r="C698" s="10">
        <v>6144</v>
      </c>
      <c r="D698" s="14"/>
      <c r="E698" s="26">
        <v>0</v>
      </c>
      <c r="F698" s="26">
        <v>0</v>
      </c>
      <c r="G698" s="26">
        <f t="shared" si="50"/>
        <v>0</v>
      </c>
      <c r="H698" s="26">
        <f t="shared" si="51"/>
        <v>0</v>
      </c>
      <c r="I698" s="26">
        <f t="shared" si="52"/>
        <v>0</v>
      </c>
      <c r="J698" s="26">
        <f t="shared" si="53"/>
        <v>0</v>
      </c>
      <c r="K698" s="26">
        <f t="shared" si="54"/>
        <v>0</v>
      </c>
    </row>
    <row r="699" spans="1:11" ht="22.5">
      <c r="A699" s="8" t="s">
        <v>681</v>
      </c>
      <c r="B699" s="9" t="s">
        <v>682</v>
      </c>
      <c r="C699" s="10">
        <v>3600</v>
      </c>
      <c r="D699" s="14"/>
      <c r="E699" s="26">
        <v>0</v>
      </c>
      <c r="F699" s="26">
        <v>0</v>
      </c>
      <c r="G699" s="26">
        <f t="shared" si="50"/>
        <v>0</v>
      </c>
      <c r="H699" s="26">
        <f t="shared" si="51"/>
        <v>0</v>
      </c>
      <c r="I699" s="26">
        <f t="shared" si="52"/>
        <v>0</v>
      </c>
      <c r="J699" s="26">
        <f t="shared" si="53"/>
        <v>0</v>
      </c>
      <c r="K699" s="26">
        <f t="shared" si="54"/>
        <v>0</v>
      </c>
    </row>
    <row r="700" spans="1:11" ht="11.25">
      <c r="A700" s="8" t="s">
        <v>683</v>
      </c>
      <c r="B700" s="9" t="s">
        <v>684</v>
      </c>
      <c r="C700" s="10">
        <v>112608</v>
      </c>
      <c r="D700" s="14"/>
      <c r="E700" s="26">
        <v>0</v>
      </c>
      <c r="F700" s="26">
        <v>0</v>
      </c>
      <c r="G700" s="26">
        <f t="shared" si="50"/>
        <v>0</v>
      </c>
      <c r="H700" s="26">
        <f t="shared" si="51"/>
        <v>0</v>
      </c>
      <c r="I700" s="26">
        <f t="shared" si="52"/>
        <v>0</v>
      </c>
      <c r="J700" s="26">
        <f t="shared" si="53"/>
        <v>0</v>
      </c>
      <c r="K700" s="26">
        <f t="shared" si="54"/>
        <v>0</v>
      </c>
    </row>
    <row r="701" spans="1:11" ht="22.5">
      <c r="A701" s="8" t="s">
        <v>685</v>
      </c>
      <c r="B701" s="9" t="s">
        <v>686</v>
      </c>
      <c r="C701" s="10">
        <v>5846</v>
      </c>
      <c r="D701" s="14"/>
      <c r="E701" s="26">
        <v>0</v>
      </c>
      <c r="F701" s="26">
        <v>0</v>
      </c>
      <c r="G701" s="26">
        <f t="shared" si="50"/>
        <v>0</v>
      </c>
      <c r="H701" s="26">
        <f t="shared" si="51"/>
        <v>0</v>
      </c>
      <c r="I701" s="26">
        <f t="shared" si="52"/>
        <v>0</v>
      </c>
      <c r="J701" s="26">
        <f t="shared" si="53"/>
        <v>0</v>
      </c>
      <c r="K701" s="26">
        <f t="shared" si="54"/>
        <v>0</v>
      </c>
    </row>
    <row r="702" spans="1:11" ht="22.5">
      <c r="A702" s="8" t="s">
        <v>687</v>
      </c>
      <c r="B702" s="9" t="s">
        <v>688</v>
      </c>
      <c r="C702" s="10">
        <v>1068</v>
      </c>
      <c r="D702" s="14"/>
      <c r="E702" s="26">
        <v>0</v>
      </c>
      <c r="F702" s="26">
        <v>0</v>
      </c>
      <c r="G702" s="26">
        <f t="shared" si="50"/>
        <v>0</v>
      </c>
      <c r="H702" s="26">
        <f t="shared" si="51"/>
        <v>0</v>
      </c>
      <c r="I702" s="26">
        <f t="shared" si="52"/>
        <v>0</v>
      </c>
      <c r="J702" s="26">
        <f t="shared" si="53"/>
        <v>0</v>
      </c>
      <c r="K702" s="26">
        <f t="shared" si="54"/>
        <v>0</v>
      </c>
    </row>
    <row r="703" spans="1:11" ht="22.5">
      <c r="A703" s="8" t="s">
        <v>689</v>
      </c>
      <c r="B703" s="9" t="s">
        <v>690</v>
      </c>
      <c r="C703" s="10">
        <v>4185</v>
      </c>
      <c r="D703" s="14"/>
      <c r="E703" s="26">
        <v>0</v>
      </c>
      <c r="F703" s="26">
        <v>0</v>
      </c>
      <c r="G703" s="26">
        <f t="shared" si="50"/>
        <v>0</v>
      </c>
      <c r="H703" s="26">
        <f t="shared" si="51"/>
        <v>0</v>
      </c>
      <c r="I703" s="26">
        <f t="shared" si="52"/>
        <v>0</v>
      </c>
      <c r="J703" s="26">
        <f t="shared" si="53"/>
        <v>0</v>
      </c>
      <c r="K703" s="26">
        <f t="shared" si="54"/>
        <v>0</v>
      </c>
    </row>
    <row r="704" spans="1:11" ht="22.5">
      <c r="A704" s="8" t="s">
        <v>691</v>
      </c>
      <c r="B704" s="9" t="s">
        <v>692</v>
      </c>
      <c r="C704" s="10">
        <v>2544</v>
      </c>
      <c r="D704" s="14"/>
      <c r="E704" s="26">
        <v>0</v>
      </c>
      <c r="F704" s="26">
        <v>0</v>
      </c>
      <c r="G704" s="26">
        <f t="shared" si="50"/>
        <v>0</v>
      </c>
      <c r="H704" s="26">
        <f t="shared" si="51"/>
        <v>0</v>
      </c>
      <c r="I704" s="26">
        <f t="shared" si="52"/>
        <v>0</v>
      </c>
      <c r="J704" s="26">
        <f t="shared" si="53"/>
        <v>0</v>
      </c>
      <c r="K704" s="26">
        <f t="shared" si="54"/>
        <v>0</v>
      </c>
    </row>
    <row r="705" spans="1:11" ht="22.5">
      <c r="A705" s="8" t="s">
        <v>693</v>
      </c>
      <c r="B705" s="9" t="s">
        <v>694</v>
      </c>
      <c r="C705" s="10">
        <v>8035</v>
      </c>
      <c r="D705" s="14"/>
      <c r="E705" s="26">
        <v>0</v>
      </c>
      <c r="F705" s="26">
        <v>0</v>
      </c>
      <c r="G705" s="26">
        <f t="shared" si="50"/>
        <v>0</v>
      </c>
      <c r="H705" s="26">
        <f t="shared" si="51"/>
        <v>0</v>
      </c>
      <c r="I705" s="26">
        <f t="shared" si="52"/>
        <v>0</v>
      </c>
      <c r="J705" s="26">
        <f t="shared" si="53"/>
        <v>0</v>
      </c>
      <c r="K705" s="26">
        <f t="shared" si="54"/>
        <v>0</v>
      </c>
    </row>
    <row r="706" spans="1:11" ht="22.5">
      <c r="A706" s="8" t="s">
        <v>695</v>
      </c>
      <c r="B706" s="9" t="s">
        <v>696</v>
      </c>
      <c r="C706" s="10">
        <v>1497</v>
      </c>
      <c r="D706" s="14"/>
      <c r="E706" s="26">
        <v>0</v>
      </c>
      <c r="F706" s="26">
        <v>0</v>
      </c>
      <c r="G706" s="26">
        <f t="shared" si="50"/>
        <v>0</v>
      </c>
      <c r="H706" s="26">
        <f t="shared" si="51"/>
        <v>0</v>
      </c>
      <c r="I706" s="26">
        <f t="shared" si="52"/>
        <v>0</v>
      </c>
      <c r="J706" s="26">
        <f t="shared" si="53"/>
        <v>0</v>
      </c>
      <c r="K706" s="26">
        <f t="shared" si="54"/>
        <v>0</v>
      </c>
    </row>
    <row r="707" spans="1:11" ht="22.5">
      <c r="A707" s="8" t="s">
        <v>697</v>
      </c>
      <c r="B707" s="9" t="s">
        <v>698</v>
      </c>
      <c r="C707" s="10">
        <v>2332</v>
      </c>
      <c r="D707" s="14"/>
      <c r="E707" s="26">
        <v>0</v>
      </c>
      <c r="F707" s="26">
        <v>0</v>
      </c>
      <c r="G707" s="26">
        <f t="shared" si="50"/>
        <v>0</v>
      </c>
      <c r="H707" s="26">
        <f t="shared" si="51"/>
        <v>0</v>
      </c>
      <c r="I707" s="26">
        <f t="shared" si="52"/>
        <v>0</v>
      </c>
      <c r="J707" s="26">
        <f t="shared" si="53"/>
        <v>0</v>
      </c>
      <c r="K707" s="26">
        <f t="shared" si="54"/>
        <v>0</v>
      </c>
    </row>
    <row r="708" spans="1:11" ht="33.75">
      <c r="A708" s="8" t="s">
        <v>699</v>
      </c>
      <c r="B708" s="9" t="s">
        <v>700</v>
      </c>
      <c r="C708" s="10">
        <v>267984</v>
      </c>
      <c r="D708" s="14"/>
      <c r="E708" s="26">
        <v>0</v>
      </c>
      <c r="F708" s="26">
        <v>0</v>
      </c>
      <c r="G708" s="26">
        <f t="shared" si="50"/>
        <v>0</v>
      </c>
      <c r="H708" s="26">
        <f t="shared" si="51"/>
        <v>0</v>
      </c>
      <c r="I708" s="26">
        <f t="shared" si="52"/>
        <v>0</v>
      </c>
      <c r="J708" s="26">
        <f t="shared" si="53"/>
        <v>0</v>
      </c>
      <c r="K708" s="26">
        <f t="shared" si="54"/>
        <v>0</v>
      </c>
    </row>
    <row r="709" spans="1:11" ht="22.5">
      <c r="A709" s="8" t="s">
        <v>701</v>
      </c>
      <c r="B709" s="9" t="s">
        <v>702</v>
      </c>
      <c r="C709" s="10">
        <v>14428</v>
      </c>
      <c r="D709" s="14"/>
      <c r="E709" s="26">
        <v>0</v>
      </c>
      <c r="F709" s="26">
        <v>0</v>
      </c>
      <c r="G709" s="26">
        <f t="shared" si="50"/>
        <v>0</v>
      </c>
      <c r="H709" s="26">
        <f t="shared" si="51"/>
        <v>0</v>
      </c>
      <c r="I709" s="26">
        <f t="shared" si="52"/>
        <v>0</v>
      </c>
      <c r="J709" s="26">
        <f t="shared" si="53"/>
        <v>0</v>
      </c>
      <c r="K709" s="26">
        <f t="shared" si="54"/>
        <v>0</v>
      </c>
    </row>
    <row r="710" spans="1:11" ht="22.5">
      <c r="A710" s="8" t="s">
        <v>703</v>
      </c>
      <c r="B710" s="9" t="s">
        <v>704</v>
      </c>
      <c r="C710" s="8">
        <v>252</v>
      </c>
      <c r="D710" s="14"/>
      <c r="E710" s="26">
        <v>0</v>
      </c>
      <c r="F710" s="26">
        <v>0</v>
      </c>
      <c r="G710" s="26">
        <f t="shared" si="50"/>
        <v>0</v>
      </c>
      <c r="H710" s="26">
        <f t="shared" si="51"/>
        <v>0</v>
      </c>
      <c r="I710" s="26">
        <f t="shared" si="52"/>
        <v>0</v>
      </c>
      <c r="J710" s="26">
        <f t="shared" si="53"/>
        <v>0</v>
      </c>
      <c r="K710" s="26">
        <f t="shared" si="54"/>
        <v>0</v>
      </c>
    </row>
    <row r="711" spans="1:11" ht="22.5">
      <c r="A711" s="8" t="s">
        <v>705</v>
      </c>
      <c r="B711" s="9" t="s">
        <v>706</v>
      </c>
      <c r="C711" s="8">
        <v>12</v>
      </c>
      <c r="D711" s="14"/>
      <c r="E711" s="26">
        <v>0</v>
      </c>
      <c r="F711" s="26">
        <v>0</v>
      </c>
      <c r="G711" s="26">
        <f t="shared" si="50"/>
        <v>0</v>
      </c>
      <c r="H711" s="26">
        <f t="shared" si="51"/>
        <v>0</v>
      </c>
      <c r="I711" s="26">
        <f t="shared" si="52"/>
        <v>0</v>
      </c>
      <c r="J711" s="26">
        <f t="shared" si="53"/>
        <v>0</v>
      </c>
      <c r="K711" s="26">
        <f t="shared" si="54"/>
        <v>0</v>
      </c>
    </row>
    <row r="712" spans="1:11" ht="22.5">
      <c r="A712" s="8" t="s">
        <v>707</v>
      </c>
      <c r="B712" s="9" t="s">
        <v>708</v>
      </c>
      <c r="C712" s="8">
        <v>374</v>
      </c>
      <c r="D712" s="14"/>
      <c r="E712" s="26">
        <v>0</v>
      </c>
      <c r="F712" s="26">
        <v>0</v>
      </c>
      <c r="G712" s="26">
        <f t="shared" si="50"/>
        <v>0</v>
      </c>
      <c r="H712" s="26">
        <f t="shared" si="51"/>
        <v>0</v>
      </c>
      <c r="I712" s="26">
        <f t="shared" si="52"/>
        <v>0</v>
      </c>
      <c r="J712" s="26">
        <f t="shared" si="53"/>
        <v>0</v>
      </c>
      <c r="K712" s="26">
        <f t="shared" si="54"/>
        <v>0</v>
      </c>
    </row>
    <row r="713" spans="1:11" ht="22.5">
      <c r="A713" s="8" t="s">
        <v>709</v>
      </c>
      <c r="B713" s="9" t="s">
        <v>710</v>
      </c>
      <c r="C713" s="8">
        <v>1</v>
      </c>
      <c r="D713" s="14"/>
      <c r="E713" s="26">
        <v>0</v>
      </c>
      <c r="F713" s="26">
        <v>0</v>
      </c>
      <c r="G713" s="26">
        <f>C713*E713</f>
        <v>0</v>
      </c>
      <c r="H713" s="26">
        <f>F713*1.16</f>
        <v>0</v>
      </c>
      <c r="I713" s="26">
        <f>C713*H713</f>
        <v>0</v>
      </c>
      <c r="J713" s="26">
        <f>G713+I713</f>
        <v>0</v>
      </c>
      <c r="K713" s="26">
        <f>J713*2</f>
        <v>0</v>
      </c>
    </row>
    <row r="714" spans="1:11" ht="12" thickBot="1">
      <c r="A714" s="8" t="s">
        <v>711</v>
      </c>
      <c r="B714" s="9" t="s">
        <v>712</v>
      </c>
      <c r="C714" s="10">
        <v>5241</v>
      </c>
      <c r="D714" s="14"/>
      <c r="E714" s="26">
        <v>0</v>
      </c>
      <c r="F714" s="26">
        <v>0</v>
      </c>
      <c r="G714" s="27">
        <f>C714*E714</f>
        <v>0</v>
      </c>
      <c r="H714" s="27">
        <f>F714*1.16</f>
        <v>0</v>
      </c>
      <c r="I714" s="27">
        <f>C714*H714</f>
        <v>0</v>
      </c>
      <c r="J714" s="27">
        <f>G714+I714</f>
        <v>0</v>
      </c>
      <c r="K714" s="27">
        <f>J714*2</f>
        <v>0</v>
      </c>
    </row>
    <row r="715" ht="12.75" thickBot="1" thickTop="1"/>
    <row r="716" spans="6:11" ht="12" thickTop="1">
      <c r="F716" s="15" t="s">
        <v>719</v>
      </c>
      <c r="G716" s="41">
        <f>SUM(G9:G715)</f>
        <v>0</v>
      </c>
      <c r="H716" s="42">
        <f>SUM(H9:H715)</f>
        <v>0</v>
      </c>
      <c r="I716" s="42">
        <f>SUM(I9:I715)</f>
        <v>0</v>
      </c>
      <c r="J716" s="42">
        <f>SUM(J9:J715)</f>
        <v>0</v>
      </c>
      <c r="K716" s="43">
        <f>SUM(K9:K715)</f>
        <v>0</v>
      </c>
    </row>
  </sheetData>
  <sheetProtection/>
  <mergeCells count="6">
    <mergeCell ref="C1:G1"/>
    <mergeCell ref="G7:K7"/>
    <mergeCell ref="D7:F7"/>
    <mergeCell ref="C2:G2"/>
    <mergeCell ref="C3:G3"/>
    <mergeCell ref="C4:G4"/>
  </mergeCells>
  <dataValidations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A1"/>
  </dataValidations>
  <printOptions/>
  <pageMargins left="0.55" right="0.15748031496062992" top="0.84" bottom="0.4724409448818898" header="0.2362204724409449" footer="0.31496062992125984"/>
  <pageSetup horizontalDpi="600" verticalDpi="600" orientation="landscape" paperSize="5" scale="95" r:id="rId1"/>
  <headerFooter alignWithMargins="0">
    <oddHeader>&amp;CComision de Adquisiciones y Enajenaciones
43068001-002-13
Propuesta Economica Anexo 07 1A</oddHeader>
  </headerFooter>
</worksheet>
</file>

<file path=xl/worksheets/sheet2.xml><?xml version="1.0" encoding="utf-8"?>
<worksheet xmlns="http://schemas.openxmlformats.org/spreadsheetml/2006/main" xmlns:r="http://schemas.openxmlformats.org/officeDocument/2006/relationships">
  <dimension ref="A1:L200"/>
  <sheetViews>
    <sheetView showGridLines="0" workbookViewId="0" topLeftCell="A1">
      <pane ySplit="8" topLeftCell="BM24" activePane="bottomLeft" state="frozen"/>
      <selection pane="topLeft" activeCell="A1" sqref="A1"/>
      <selection pane="bottomLeft" activeCell="F26" sqref="F26"/>
    </sheetView>
  </sheetViews>
  <sheetFormatPr defaultColWidth="32.7109375" defaultRowHeight="15"/>
  <cols>
    <col min="1" max="1" width="10.8515625" style="3" customWidth="1"/>
    <col min="2" max="2" width="45.421875" style="3" customWidth="1"/>
    <col min="3" max="3" width="8.8515625" style="3" customWidth="1"/>
    <col min="4" max="4" width="13.421875" style="3" customWidth="1"/>
    <col min="5" max="5" width="12.28125" style="3" customWidth="1"/>
    <col min="6" max="6" width="11.140625" style="3" customWidth="1"/>
    <col min="7" max="11" width="13.140625" style="3" customWidth="1"/>
    <col min="12" max="13" width="13.7109375" style="3" bestFit="1" customWidth="1"/>
    <col min="14" max="14" width="12.7109375" style="3" customWidth="1"/>
    <col min="15" max="16384" width="32.7109375" style="3" customWidth="1"/>
  </cols>
  <sheetData>
    <row r="1" spans="1:7" ht="11.25">
      <c r="A1" s="23"/>
      <c r="B1" s="24" t="s">
        <v>725</v>
      </c>
      <c r="C1" s="60" t="str">
        <f>'Anexo7 1A'!C1:G1</f>
        <v>_</v>
      </c>
      <c r="D1" s="60"/>
      <c r="E1" s="60"/>
      <c r="F1" s="60"/>
      <c r="G1" s="60"/>
    </row>
    <row r="2" spans="2:7" ht="11.25">
      <c r="B2" s="24" t="s">
        <v>726</v>
      </c>
      <c r="C2" s="60" t="str">
        <f>'Anexo7 1A'!C2</f>
        <v>_</v>
      </c>
      <c r="D2" s="60"/>
      <c r="E2" s="60"/>
      <c r="F2" s="60"/>
      <c r="G2" s="60"/>
    </row>
    <row r="3" spans="2:7" ht="11.25">
      <c r="B3" s="24" t="s">
        <v>727</v>
      </c>
      <c r="C3" s="60" t="str">
        <f>'Anexo7 1A'!C3</f>
        <v>_</v>
      </c>
      <c r="D3" s="60"/>
      <c r="E3" s="60"/>
      <c r="F3" s="60"/>
      <c r="G3" s="60"/>
    </row>
    <row r="4" spans="2:7" ht="11.25">
      <c r="B4" s="25" t="s">
        <v>728</v>
      </c>
      <c r="C4" s="60" t="str">
        <f>'Anexo7 1A'!C4</f>
        <v>_</v>
      </c>
      <c r="D4" s="60"/>
      <c r="E4" s="60"/>
      <c r="F4" s="60"/>
      <c r="G4" s="60"/>
    </row>
    <row r="7" spans="1:11" ht="11.25">
      <c r="A7" s="2"/>
      <c r="B7" s="2"/>
      <c r="C7" s="2"/>
      <c r="D7" s="62" t="s">
        <v>729</v>
      </c>
      <c r="E7" s="62"/>
      <c r="F7" s="62"/>
      <c r="G7" s="61" t="s">
        <v>1751</v>
      </c>
      <c r="H7" s="61"/>
      <c r="I7" s="61"/>
      <c r="J7" s="61"/>
      <c r="K7" s="61"/>
    </row>
    <row r="8" spans="1:11" s="4" customFormat="1" ht="45">
      <c r="A8" s="18" t="s">
        <v>713</v>
      </c>
      <c r="B8" s="18" t="s">
        <v>714</v>
      </c>
      <c r="C8" s="18" t="s">
        <v>715</v>
      </c>
      <c r="D8" s="16" t="s">
        <v>716</v>
      </c>
      <c r="E8" s="16" t="s">
        <v>1745</v>
      </c>
      <c r="F8" s="17" t="s">
        <v>718</v>
      </c>
      <c r="G8" s="19" t="s">
        <v>1747</v>
      </c>
      <c r="H8" s="19" t="s">
        <v>1746</v>
      </c>
      <c r="I8" s="19" t="s">
        <v>723</v>
      </c>
      <c r="J8" s="19" t="s">
        <v>721</v>
      </c>
      <c r="K8" s="18" t="s">
        <v>724</v>
      </c>
    </row>
    <row r="9" spans="1:12" s="6" customFormat="1" ht="33.75">
      <c r="A9" s="8" t="s">
        <v>730</v>
      </c>
      <c r="B9" s="9" t="s">
        <v>731</v>
      </c>
      <c r="C9" s="10">
        <v>1958</v>
      </c>
      <c r="D9" s="28"/>
      <c r="E9" s="26">
        <v>0</v>
      </c>
      <c r="F9" s="26">
        <v>0</v>
      </c>
      <c r="G9" s="26">
        <f>(C9*E9)*1.16</f>
        <v>0</v>
      </c>
      <c r="H9" s="26">
        <f aca="true" t="shared" si="0" ref="H9:H72">F9*1.16</f>
        <v>0</v>
      </c>
      <c r="I9" s="26">
        <f>C9*H9</f>
        <v>0</v>
      </c>
      <c r="J9" s="26">
        <f>G9+I9</f>
        <v>0</v>
      </c>
      <c r="K9" s="26">
        <f>J9*2</f>
        <v>0</v>
      </c>
      <c r="L9" s="7"/>
    </row>
    <row r="10" spans="1:11" s="6" customFormat="1" ht="45">
      <c r="A10" s="8" t="s">
        <v>732</v>
      </c>
      <c r="B10" s="9" t="s">
        <v>733</v>
      </c>
      <c r="C10" s="8">
        <v>588</v>
      </c>
      <c r="D10" s="29"/>
      <c r="E10" s="26">
        <v>0</v>
      </c>
      <c r="F10" s="26">
        <v>0</v>
      </c>
      <c r="G10" s="26">
        <f aca="true" t="shared" si="1" ref="G10:G73">(C10*E10)*1.16</f>
        <v>0</v>
      </c>
      <c r="H10" s="26">
        <f t="shared" si="0"/>
        <v>0</v>
      </c>
      <c r="I10" s="26">
        <f aca="true" t="shared" si="2" ref="I10:I73">C10*H10</f>
        <v>0</v>
      </c>
      <c r="J10" s="26">
        <f aca="true" t="shared" si="3" ref="J10:J73">G10+I10</f>
        <v>0</v>
      </c>
      <c r="K10" s="26">
        <f aca="true" t="shared" si="4" ref="K10:K73">J10*2</f>
        <v>0</v>
      </c>
    </row>
    <row r="11" spans="1:11" s="6" customFormat="1" ht="101.25">
      <c r="A11" s="8" t="s">
        <v>734</v>
      </c>
      <c r="B11" s="9" t="s">
        <v>735</v>
      </c>
      <c r="C11" s="10">
        <v>5496</v>
      </c>
      <c r="D11" s="29"/>
      <c r="E11" s="26">
        <v>0</v>
      </c>
      <c r="F11" s="26">
        <v>0</v>
      </c>
      <c r="G11" s="26">
        <f t="shared" si="1"/>
        <v>0</v>
      </c>
      <c r="H11" s="26">
        <f t="shared" si="0"/>
        <v>0</v>
      </c>
      <c r="I11" s="26">
        <f t="shared" si="2"/>
        <v>0</v>
      </c>
      <c r="J11" s="26">
        <f t="shared" si="3"/>
        <v>0</v>
      </c>
      <c r="K11" s="26">
        <f t="shared" si="4"/>
        <v>0</v>
      </c>
    </row>
    <row r="12" spans="1:11" s="6" customFormat="1" ht="33.75">
      <c r="A12" s="8" t="s">
        <v>736</v>
      </c>
      <c r="B12" s="9" t="s">
        <v>737</v>
      </c>
      <c r="C12" s="8">
        <v>57</v>
      </c>
      <c r="D12" s="29"/>
      <c r="E12" s="26">
        <v>0</v>
      </c>
      <c r="F12" s="26">
        <v>0</v>
      </c>
      <c r="G12" s="26">
        <f t="shared" si="1"/>
        <v>0</v>
      </c>
      <c r="H12" s="26">
        <f t="shared" si="0"/>
        <v>0</v>
      </c>
      <c r="I12" s="26">
        <f t="shared" si="2"/>
        <v>0</v>
      </c>
      <c r="J12" s="26">
        <f t="shared" si="3"/>
        <v>0</v>
      </c>
      <c r="K12" s="26">
        <f t="shared" si="4"/>
        <v>0</v>
      </c>
    </row>
    <row r="13" spans="1:11" s="6" customFormat="1" ht="33.75">
      <c r="A13" s="8" t="s">
        <v>738</v>
      </c>
      <c r="B13" s="9" t="s">
        <v>739</v>
      </c>
      <c r="C13" s="8">
        <v>528</v>
      </c>
      <c r="D13" s="29"/>
      <c r="E13" s="26">
        <v>0</v>
      </c>
      <c r="F13" s="26">
        <v>0</v>
      </c>
      <c r="G13" s="26">
        <f t="shared" si="1"/>
        <v>0</v>
      </c>
      <c r="H13" s="26">
        <f t="shared" si="0"/>
        <v>0</v>
      </c>
      <c r="I13" s="26">
        <f t="shared" si="2"/>
        <v>0</v>
      </c>
      <c r="J13" s="26">
        <f t="shared" si="3"/>
        <v>0</v>
      </c>
      <c r="K13" s="26">
        <f t="shared" si="4"/>
        <v>0</v>
      </c>
    </row>
    <row r="14" spans="1:11" s="6" customFormat="1" ht="33.75">
      <c r="A14" s="8" t="s">
        <v>740</v>
      </c>
      <c r="B14" s="9" t="s">
        <v>741</v>
      </c>
      <c r="C14" s="10">
        <v>3091</v>
      </c>
      <c r="D14" s="29"/>
      <c r="E14" s="26">
        <v>0</v>
      </c>
      <c r="F14" s="26">
        <v>0</v>
      </c>
      <c r="G14" s="26">
        <f t="shared" si="1"/>
        <v>0</v>
      </c>
      <c r="H14" s="26">
        <f t="shared" si="0"/>
        <v>0</v>
      </c>
      <c r="I14" s="26">
        <f t="shared" si="2"/>
        <v>0</v>
      </c>
      <c r="J14" s="26">
        <f t="shared" si="3"/>
        <v>0</v>
      </c>
      <c r="K14" s="26">
        <f t="shared" si="4"/>
        <v>0</v>
      </c>
    </row>
    <row r="15" spans="1:11" s="6" customFormat="1" ht="33.75">
      <c r="A15" s="8" t="s">
        <v>1643</v>
      </c>
      <c r="B15" s="9" t="s">
        <v>1644</v>
      </c>
      <c r="C15" s="10">
        <v>2380</v>
      </c>
      <c r="D15" s="29"/>
      <c r="E15" s="26">
        <v>0</v>
      </c>
      <c r="F15" s="26">
        <v>0</v>
      </c>
      <c r="G15" s="26">
        <f t="shared" si="1"/>
        <v>0</v>
      </c>
      <c r="H15" s="26">
        <f t="shared" si="0"/>
        <v>0</v>
      </c>
      <c r="I15" s="26">
        <f t="shared" si="2"/>
        <v>0</v>
      </c>
      <c r="J15" s="26">
        <f t="shared" si="3"/>
        <v>0</v>
      </c>
      <c r="K15" s="26">
        <f t="shared" si="4"/>
        <v>0</v>
      </c>
    </row>
    <row r="16" spans="1:11" s="6" customFormat="1" ht="33.75">
      <c r="A16" s="8" t="s">
        <v>1645</v>
      </c>
      <c r="B16" s="9" t="s">
        <v>1646</v>
      </c>
      <c r="C16" s="10">
        <v>2112</v>
      </c>
      <c r="D16" s="29"/>
      <c r="E16" s="26">
        <v>0</v>
      </c>
      <c r="F16" s="26">
        <v>0</v>
      </c>
      <c r="G16" s="26">
        <f t="shared" si="1"/>
        <v>0</v>
      </c>
      <c r="H16" s="26">
        <f t="shared" si="0"/>
        <v>0</v>
      </c>
      <c r="I16" s="26">
        <f t="shared" si="2"/>
        <v>0</v>
      </c>
      <c r="J16" s="26">
        <f t="shared" si="3"/>
        <v>0</v>
      </c>
      <c r="K16" s="26">
        <f t="shared" si="4"/>
        <v>0</v>
      </c>
    </row>
    <row r="17" spans="1:11" s="6" customFormat="1" ht="33.75">
      <c r="A17" s="8" t="s">
        <v>1647</v>
      </c>
      <c r="B17" s="9" t="s">
        <v>1648</v>
      </c>
      <c r="C17" s="10">
        <v>13996</v>
      </c>
      <c r="D17" s="29"/>
      <c r="E17" s="26">
        <v>0</v>
      </c>
      <c r="F17" s="26">
        <v>0</v>
      </c>
      <c r="G17" s="26">
        <f t="shared" si="1"/>
        <v>0</v>
      </c>
      <c r="H17" s="26">
        <f t="shared" si="0"/>
        <v>0</v>
      </c>
      <c r="I17" s="26">
        <f t="shared" si="2"/>
        <v>0</v>
      </c>
      <c r="J17" s="26">
        <f t="shared" si="3"/>
        <v>0</v>
      </c>
      <c r="K17" s="26">
        <f t="shared" si="4"/>
        <v>0</v>
      </c>
    </row>
    <row r="18" spans="1:11" s="6" customFormat="1" ht="45">
      <c r="A18" s="8" t="s">
        <v>1649</v>
      </c>
      <c r="B18" s="9" t="s">
        <v>1650</v>
      </c>
      <c r="C18" s="10">
        <v>13747</v>
      </c>
      <c r="D18" s="29"/>
      <c r="E18" s="26">
        <v>0</v>
      </c>
      <c r="F18" s="26">
        <v>0</v>
      </c>
      <c r="G18" s="26">
        <f t="shared" si="1"/>
        <v>0</v>
      </c>
      <c r="H18" s="26">
        <f t="shared" si="0"/>
        <v>0</v>
      </c>
      <c r="I18" s="26">
        <f t="shared" si="2"/>
        <v>0</v>
      </c>
      <c r="J18" s="26">
        <f t="shared" si="3"/>
        <v>0</v>
      </c>
      <c r="K18" s="26">
        <f t="shared" si="4"/>
        <v>0</v>
      </c>
    </row>
    <row r="19" spans="1:11" s="6" customFormat="1" ht="112.5">
      <c r="A19" s="8" t="s">
        <v>1651</v>
      </c>
      <c r="B19" s="9" t="s">
        <v>1652</v>
      </c>
      <c r="C19" s="10">
        <v>36825</v>
      </c>
      <c r="D19" s="29"/>
      <c r="E19" s="26">
        <v>0</v>
      </c>
      <c r="F19" s="26">
        <v>0</v>
      </c>
      <c r="G19" s="26">
        <f t="shared" si="1"/>
        <v>0</v>
      </c>
      <c r="H19" s="26">
        <f t="shared" si="0"/>
        <v>0</v>
      </c>
      <c r="I19" s="26">
        <f t="shared" si="2"/>
        <v>0</v>
      </c>
      <c r="J19" s="26">
        <f t="shared" si="3"/>
        <v>0</v>
      </c>
      <c r="K19" s="26">
        <f t="shared" si="4"/>
        <v>0</v>
      </c>
    </row>
    <row r="20" spans="1:11" s="6" customFormat="1" ht="236.25">
      <c r="A20" s="8" t="s">
        <v>1653</v>
      </c>
      <c r="B20" s="9" t="s">
        <v>1654</v>
      </c>
      <c r="C20" s="10">
        <v>16156</v>
      </c>
      <c r="D20" s="29"/>
      <c r="E20" s="26">
        <v>0</v>
      </c>
      <c r="F20" s="26">
        <v>0</v>
      </c>
      <c r="G20" s="26">
        <f t="shared" si="1"/>
        <v>0</v>
      </c>
      <c r="H20" s="26">
        <f t="shared" si="0"/>
        <v>0</v>
      </c>
      <c r="I20" s="26">
        <f t="shared" si="2"/>
        <v>0</v>
      </c>
      <c r="J20" s="26">
        <f t="shared" si="3"/>
        <v>0</v>
      </c>
      <c r="K20" s="26">
        <f t="shared" si="4"/>
        <v>0</v>
      </c>
    </row>
    <row r="21" spans="1:11" s="6" customFormat="1" ht="45">
      <c r="A21" s="8" t="s">
        <v>1655</v>
      </c>
      <c r="B21" s="9" t="s">
        <v>1656</v>
      </c>
      <c r="C21" s="10">
        <v>43200</v>
      </c>
      <c r="D21" s="29"/>
      <c r="E21" s="26">
        <v>0</v>
      </c>
      <c r="F21" s="26">
        <v>0</v>
      </c>
      <c r="G21" s="26">
        <f t="shared" si="1"/>
        <v>0</v>
      </c>
      <c r="H21" s="26">
        <f t="shared" si="0"/>
        <v>0</v>
      </c>
      <c r="I21" s="26">
        <f t="shared" si="2"/>
        <v>0</v>
      </c>
      <c r="J21" s="26">
        <f t="shared" si="3"/>
        <v>0</v>
      </c>
      <c r="K21" s="26">
        <f t="shared" si="4"/>
        <v>0</v>
      </c>
    </row>
    <row r="22" spans="1:11" s="6" customFormat="1" ht="45">
      <c r="A22" s="8" t="s">
        <v>1657</v>
      </c>
      <c r="B22" s="9" t="s">
        <v>1656</v>
      </c>
      <c r="C22" s="10">
        <v>1728</v>
      </c>
      <c r="D22" s="29"/>
      <c r="E22" s="26">
        <v>0</v>
      </c>
      <c r="F22" s="26">
        <v>0</v>
      </c>
      <c r="G22" s="26">
        <f t="shared" si="1"/>
        <v>0</v>
      </c>
      <c r="H22" s="26">
        <f t="shared" si="0"/>
        <v>0</v>
      </c>
      <c r="I22" s="26">
        <f t="shared" si="2"/>
        <v>0</v>
      </c>
      <c r="J22" s="26">
        <f t="shared" si="3"/>
        <v>0</v>
      </c>
      <c r="K22" s="26">
        <f t="shared" si="4"/>
        <v>0</v>
      </c>
    </row>
    <row r="23" spans="1:11" s="6" customFormat="1" ht="33.75">
      <c r="A23" s="8" t="s">
        <v>1658</v>
      </c>
      <c r="B23" s="9" t="s">
        <v>1659</v>
      </c>
      <c r="C23" s="10">
        <v>8640</v>
      </c>
      <c r="D23" s="29"/>
      <c r="E23" s="26">
        <v>0</v>
      </c>
      <c r="F23" s="26">
        <v>0</v>
      </c>
      <c r="G23" s="26">
        <f t="shared" si="1"/>
        <v>0</v>
      </c>
      <c r="H23" s="26">
        <f t="shared" si="0"/>
        <v>0</v>
      </c>
      <c r="I23" s="26">
        <f t="shared" si="2"/>
        <v>0</v>
      </c>
      <c r="J23" s="26">
        <f t="shared" si="3"/>
        <v>0</v>
      </c>
      <c r="K23" s="26">
        <f t="shared" si="4"/>
        <v>0</v>
      </c>
    </row>
    <row r="24" spans="1:11" s="6" customFormat="1" ht="45">
      <c r="A24" s="8" t="s">
        <v>1660</v>
      </c>
      <c r="B24" s="9" t="s">
        <v>1661</v>
      </c>
      <c r="C24" s="10">
        <v>4320</v>
      </c>
      <c r="D24" s="29"/>
      <c r="E24" s="26">
        <v>0</v>
      </c>
      <c r="F24" s="26">
        <v>0</v>
      </c>
      <c r="G24" s="26">
        <f t="shared" si="1"/>
        <v>0</v>
      </c>
      <c r="H24" s="26">
        <f t="shared" si="0"/>
        <v>0</v>
      </c>
      <c r="I24" s="26">
        <f t="shared" si="2"/>
        <v>0</v>
      </c>
      <c r="J24" s="26">
        <f t="shared" si="3"/>
        <v>0</v>
      </c>
      <c r="K24" s="26">
        <f t="shared" si="4"/>
        <v>0</v>
      </c>
    </row>
    <row r="25" spans="1:11" s="6" customFormat="1" ht="90">
      <c r="A25" s="8" t="s">
        <v>1662</v>
      </c>
      <c r="B25" s="9" t="s">
        <v>1663</v>
      </c>
      <c r="C25" s="10">
        <v>12960</v>
      </c>
      <c r="D25" s="29"/>
      <c r="E25" s="26">
        <v>0</v>
      </c>
      <c r="F25" s="26">
        <v>0</v>
      </c>
      <c r="G25" s="26">
        <f t="shared" si="1"/>
        <v>0</v>
      </c>
      <c r="H25" s="26">
        <f t="shared" si="0"/>
        <v>0</v>
      </c>
      <c r="I25" s="26">
        <f t="shared" si="2"/>
        <v>0</v>
      </c>
      <c r="J25" s="26">
        <f t="shared" si="3"/>
        <v>0</v>
      </c>
      <c r="K25" s="26">
        <f t="shared" si="4"/>
        <v>0</v>
      </c>
    </row>
    <row r="26" spans="1:11" s="6" customFormat="1" ht="168.75">
      <c r="A26" s="8" t="s">
        <v>1664</v>
      </c>
      <c r="B26" s="9" t="s">
        <v>822</v>
      </c>
      <c r="C26" s="10">
        <v>3108</v>
      </c>
      <c r="D26" s="29"/>
      <c r="E26" s="26">
        <v>0</v>
      </c>
      <c r="F26" s="26">
        <v>0</v>
      </c>
      <c r="G26" s="26">
        <f t="shared" si="1"/>
        <v>0</v>
      </c>
      <c r="H26" s="26">
        <f t="shared" si="0"/>
        <v>0</v>
      </c>
      <c r="I26" s="26">
        <f t="shared" si="2"/>
        <v>0</v>
      </c>
      <c r="J26" s="26">
        <f t="shared" si="3"/>
        <v>0</v>
      </c>
      <c r="K26" s="26">
        <f t="shared" si="4"/>
        <v>0</v>
      </c>
    </row>
    <row r="27" spans="1:11" s="6" customFormat="1" ht="168.75">
      <c r="A27" s="8" t="s">
        <v>823</v>
      </c>
      <c r="B27" s="9" t="s">
        <v>824</v>
      </c>
      <c r="C27" s="10">
        <v>3456</v>
      </c>
      <c r="D27" s="29"/>
      <c r="E27" s="26">
        <v>0</v>
      </c>
      <c r="F27" s="26">
        <v>0</v>
      </c>
      <c r="G27" s="26">
        <f t="shared" si="1"/>
        <v>0</v>
      </c>
      <c r="H27" s="26">
        <f t="shared" si="0"/>
        <v>0</v>
      </c>
      <c r="I27" s="26">
        <f t="shared" si="2"/>
        <v>0</v>
      </c>
      <c r="J27" s="26">
        <f t="shared" si="3"/>
        <v>0</v>
      </c>
      <c r="K27" s="26">
        <f t="shared" si="4"/>
        <v>0</v>
      </c>
    </row>
    <row r="28" spans="1:11" s="6" customFormat="1" ht="33.75">
      <c r="A28" s="8" t="s">
        <v>825</v>
      </c>
      <c r="B28" s="9" t="s">
        <v>826</v>
      </c>
      <c r="C28" s="10">
        <v>17884</v>
      </c>
      <c r="D28" s="29"/>
      <c r="E28" s="26">
        <v>0</v>
      </c>
      <c r="F28" s="26">
        <v>0</v>
      </c>
      <c r="G28" s="26">
        <f t="shared" si="1"/>
        <v>0</v>
      </c>
      <c r="H28" s="26">
        <f t="shared" si="0"/>
        <v>0</v>
      </c>
      <c r="I28" s="26">
        <f t="shared" si="2"/>
        <v>0</v>
      </c>
      <c r="J28" s="26">
        <f t="shared" si="3"/>
        <v>0</v>
      </c>
      <c r="K28" s="26">
        <f t="shared" si="4"/>
        <v>0</v>
      </c>
    </row>
    <row r="29" spans="1:11" s="6" customFormat="1" ht="33.75">
      <c r="A29" s="8" t="s">
        <v>827</v>
      </c>
      <c r="B29" s="9" t="s">
        <v>828</v>
      </c>
      <c r="C29" s="10">
        <v>34406</v>
      </c>
      <c r="D29" s="29"/>
      <c r="E29" s="26">
        <v>0</v>
      </c>
      <c r="F29" s="26">
        <v>0</v>
      </c>
      <c r="G29" s="26">
        <f t="shared" si="1"/>
        <v>0</v>
      </c>
      <c r="H29" s="26">
        <f t="shared" si="0"/>
        <v>0</v>
      </c>
      <c r="I29" s="26">
        <f t="shared" si="2"/>
        <v>0</v>
      </c>
      <c r="J29" s="26">
        <f t="shared" si="3"/>
        <v>0</v>
      </c>
      <c r="K29" s="26">
        <f t="shared" si="4"/>
        <v>0</v>
      </c>
    </row>
    <row r="30" spans="1:11" s="6" customFormat="1" ht="11.25">
      <c r="A30" s="8" t="s">
        <v>829</v>
      </c>
      <c r="B30" s="9" t="s">
        <v>830</v>
      </c>
      <c r="C30" s="10">
        <v>2275</v>
      </c>
      <c r="D30" s="29"/>
      <c r="E30" s="26">
        <v>0</v>
      </c>
      <c r="F30" s="26">
        <v>0</v>
      </c>
      <c r="G30" s="26">
        <f t="shared" si="1"/>
        <v>0</v>
      </c>
      <c r="H30" s="26">
        <f t="shared" si="0"/>
        <v>0</v>
      </c>
      <c r="I30" s="26">
        <f t="shared" si="2"/>
        <v>0</v>
      </c>
      <c r="J30" s="26">
        <f t="shared" si="3"/>
        <v>0</v>
      </c>
      <c r="K30" s="26">
        <f t="shared" si="4"/>
        <v>0</v>
      </c>
    </row>
    <row r="31" spans="1:11" s="6" customFormat="1" ht="33.75">
      <c r="A31" s="8" t="s">
        <v>831</v>
      </c>
      <c r="B31" s="9" t="s">
        <v>832</v>
      </c>
      <c r="C31" s="10">
        <v>5894</v>
      </c>
      <c r="D31" s="29"/>
      <c r="E31" s="26">
        <v>0</v>
      </c>
      <c r="F31" s="26">
        <v>0</v>
      </c>
      <c r="G31" s="26">
        <f t="shared" si="1"/>
        <v>0</v>
      </c>
      <c r="H31" s="26">
        <f t="shared" si="0"/>
        <v>0</v>
      </c>
      <c r="I31" s="26">
        <f t="shared" si="2"/>
        <v>0</v>
      </c>
      <c r="J31" s="26">
        <f t="shared" si="3"/>
        <v>0</v>
      </c>
      <c r="K31" s="26">
        <f t="shared" si="4"/>
        <v>0</v>
      </c>
    </row>
    <row r="32" spans="1:11" s="6" customFormat="1" ht="33.75">
      <c r="A32" s="8" t="s">
        <v>833</v>
      </c>
      <c r="B32" s="9" t="s">
        <v>834</v>
      </c>
      <c r="C32" s="10">
        <v>7900</v>
      </c>
      <c r="D32" s="29"/>
      <c r="E32" s="26">
        <v>0</v>
      </c>
      <c r="F32" s="26">
        <v>0</v>
      </c>
      <c r="G32" s="26">
        <f t="shared" si="1"/>
        <v>0</v>
      </c>
      <c r="H32" s="26">
        <f t="shared" si="0"/>
        <v>0</v>
      </c>
      <c r="I32" s="26">
        <f t="shared" si="2"/>
        <v>0</v>
      </c>
      <c r="J32" s="26">
        <f t="shared" si="3"/>
        <v>0</v>
      </c>
      <c r="K32" s="26">
        <f t="shared" si="4"/>
        <v>0</v>
      </c>
    </row>
    <row r="33" spans="1:11" s="6" customFormat="1" ht="33.75">
      <c r="A33" s="8" t="s">
        <v>835</v>
      </c>
      <c r="B33" s="9" t="s">
        <v>836</v>
      </c>
      <c r="C33" s="10">
        <v>2390</v>
      </c>
      <c r="D33" s="29"/>
      <c r="E33" s="26">
        <v>0</v>
      </c>
      <c r="F33" s="26">
        <v>0</v>
      </c>
      <c r="G33" s="26">
        <f t="shared" si="1"/>
        <v>0</v>
      </c>
      <c r="H33" s="26">
        <f t="shared" si="0"/>
        <v>0</v>
      </c>
      <c r="I33" s="26">
        <f t="shared" si="2"/>
        <v>0</v>
      </c>
      <c r="J33" s="26">
        <f t="shared" si="3"/>
        <v>0</v>
      </c>
      <c r="K33" s="26">
        <f t="shared" si="4"/>
        <v>0</v>
      </c>
    </row>
    <row r="34" spans="1:11" s="6" customFormat="1" ht="22.5">
      <c r="A34" s="8" t="s">
        <v>837</v>
      </c>
      <c r="B34" s="9" t="s">
        <v>838</v>
      </c>
      <c r="C34" s="10">
        <v>40022</v>
      </c>
      <c r="D34" s="29"/>
      <c r="E34" s="26">
        <v>0</v>
      </c>
      <c r="F34" s="26">
        <v>0</v>
      </c>
      <c r="G34" s="26">
        <f t="shared" si="1"/>
        <v>0</v>
      </c>
      <c r="H34" s="26">
        <f t="shared" si="0"/>
        <v>0</v>
      </c>
      <c r="I34" s="26">
        <f t="shared" si="2"/>
        <v>0</v>
      </c>
      <c r="J34" s="26">
        <f t="shared" si="3"/>
        <v>0</v>
      </c>
      <c r="K34" s="26">
        <f t="shared" si="4"/>
        <v>0</v>
      </c>
    </row>
    <row r="35" spans="1:11" s="6" customFormat="1" ht="22.5">
      <c r="A35" s="8" t="s">
        <v>839</v>
      </c>
      <c r="B35" s="9" t="s">
        <v>840</v>
      </c>
      <c r="C35" s="10">
        <v>278832</v>
      </c>
      <c r="D35" s="29"/>
      <c r="E35" s="26">
        <v>0</v>
      </c>
      <c r="F35" s="26">
        <v>0</v>
      </c>
      <c r="G35" s="26">
        <f t="shared" si="1"/>
        <v>0</v>
      </c>
      <c r="H35" s="26">
        <f t="shared" si="0"/>
        <v>0</v>
      </c>
      <c r="I35" s="26">
        <f t="shared" si="2"/>
        <v>0</v>
      </c>
      <c r="J35" s="26">
        <f t="shared" si="3"/>
        <v>0</v>
      </c>
      <c r="K35" s="26">
        <f t="shared" si="4"/>
        <v>0</v>
      </c>
    </row>
    <row r="36" spans="1:11" s="6" customFormat="1" ht="11.25">
      <c r="A36" s="8" t="s">
        <v>841</v>
      </c>
      <c r="B36" s="9" t="s">
        <v>842</v>
      </c>
      <c r="C36" s="10">
        <v>20179</v>
      </c>
      <c r="D36" s="29"/>
      <c r="E36" s="26">
        <v>0</v>
      </c>
      <c r="F36" s="26">
        <v>0</v>
      </c>
      <c r="G36" s="26">
        <f t="shared" si="1"/>
        <v>0</v>
      </c>
      <c r="H36" s="26">
        <f t="shared" si="0"/>
        <v>0</v>
      </c>
      <c r="I36" s="26">
        <f t="shared" si="2"/>
        <v>0</v>
      </c>
      <c r="J36" s="26">
        <f t="shared" si="3"/>
        <v>0</v>
      </c>
      <c r="K36" s="26">
        <f t="shared" si="4"/>
        <v>0</v>
      </c>
    </row>
    <row r="37" spans="1:11" s="6" customFormat="1" ht="101.25">
      <c r="A37" s="8" t="s">
        <v>843</v>
      </c>
      <c r="B37" s="9" t="s">
        <v>844</v>
      </c>
      <c r="C37" s="10">
        <v>51216</v>
      </c>
      <c r="D37" s="29"/>
      <c r="E37" s="26">
        <v>0</v>
      </c>
      <c r="F37" s="26">
        <v>0</v>
      </c>
      <c r="G37" s="26">
        <f t="shared" si="1"/>
        <v>0</v>
      </c>
      <c r="H37" s="26">
        <f t="shared" si="0"/>
        <v>0</v>
      </c>
      <c r="I37" s="26">
        <f t="shared" si="2"/>
        <v>0</v>
      </c>
      <c r="J37" s="26">
        <f t="shared" si="3"/>
        <v>0</v>
      </c>
      <c r="K37" s="26">
        <f t="shared" si="4"/>
        <v>0</v>
      </c>
    </row>
    <row r="38" spans="1:11" s="6" customFormat="1" ht="22.5">
      <c r="A38" s="8" t="s">
        <v>845</v>
      </c>
      <c r="B38" s="9" t="s">
        <v>846</v>
      </c>
      <c r="C38" s="10">
        <v>71436</v>
      </c>
      <c r="D38" s="29"/>
      <c r="E38" s="26">
        <v>0</v>
      </c>
      <c r="F38" s="26">
        <v>0</v>
      </c>
      <c r="G38" s="26">
        <f t="shared" si="1"/>
        <v>0</v>
      </c>
      <c r="H38" s="26">
        <f t="shared" si="0"/>
        <v>0</v>
      </c>
      <c r="I38" s="26">
        <f t="shared" si="2"/>
        <v>0</v>
      </c>
      <c r="J38" s="26">
        <f t="shared" si="3"/>
        <v>0</v>
      </c>
      <c r="K38" s="26">
        <f t="shared" si="4"/>
        <v>0</v>
      </c>
    </row>
    <row r="39" spans="1:11" s="6" customFormat="1" ht="22.5">
      <c r="A39" s="8" t="s">
        <v>847</v>
      </c>
      <c r="B39" s="9" t="s">
        <v>848</v>
      </c>
      <c r="C39" s="10">
        <v>107352</v>
      </c>
      <c r="D39" s="29"/>
      <c r="E39" s="26">
        <v>0</v>
      </c>
      <c r="F39" s="26">
        <v>0</v>
      </c>
      <c r="G39" s="26">
        <f t="shared" si="1"/>
        <v>0</v>
      </c>
      <c r="H39" s="26">
        <f t="shared" si="0"/>
        <v>0</v>
      </c>
      <c r="I39" s="26">
        <f t="shared" si="2"/>
        <v>0</v>
      </c>
      <c r="J39" s="26">
        <f t="shared" si="3"/>
        <v>0</v>
      </c>
      <c r="K39" s="26">
        <f t="shared" si="4"/>
        <v>0</v>
      </c>
    </row>
    <row r="40" spans="1:11" s="6" customFormat="1" ht="22.5">
      <c r="A40" s="8" t="s">
        <v>849</v>
      </c>
      <c r="B40" s="9" t="s">
        <v>850</v>
      </c>
      <c r="C40" s="10">
        <v>21369</v>
      </c>
      <c r="D40" s="29"/>
      <c r="E40" s="26">
        <v>0</v>
      </c>
      <c r="F40" s="26">
        <v>0</v>
      </c>
      <c r="G40" s="26">
        <f t="shared" si="1"/>
        <v>0</v>
      </c>
      <c r="H40" s="26">
        <f t="shared" si="0"/>
        <v>0</v>
      </c>
      <c r="I40" s="26">
        <f t="shared" si="2"/>
        <v>0</v>
      </c>
      <c r="J40" s="26">
        <f t="shared" si="3"/>
        <v>0</v>
      </c>
      <c r="K40" s="26">
        <f t="shared" si="4"/>
        <v>0</v>
      </c>
    </row>
    <row r="41" spans="1:11" s="6" customFormat="1" ht="22.5">
      <c r="A41" s="8" t="s">
        <v>851</v>
      </c>
      <c r="B41" s="9" t="s">
        <v>852</v>
      </c>
      <c r="C41" s="10">
        <v>2520</v>
      </c>
      <c r="D41" s="29"/>
      <c r="E41" s="26">
        <v>0</v>
      </c>
      <c r="F41" s="26">
        <v>0</v>
      </c>
      <c r="G41" s="26">
        <f t="shared" si="1"/>
        <v>0</v>
      </c>
      <c r="H41" s="26">
        <f t="shared" si="0"/>
        <v>0</v>
      </c>
      <c r="I41" s="26">
        <f t="shared" si="2"/>
        <v>0</v>
      </c>
      <c r="J41" s="26">
        <f t="shared" si="3"/>
        <v>0</v>
      </c>
      <c r="K41" s="26">
        <f t="shared" si="4"/>
        <v>0</v>
      </c>
    </row>
    <row r="42" spans="1:11" s="6" customFormat="1" ht="11.25">
      <c r="A42" s="8" t="s">
        <v>853</v>
      </c>
      <c r="B42" s="9" t="s">
        <v>854</v>
      </c>
      <c r="C42" s="10">
        <v>38400</v>
      </c>
      <c r="D42" s="29"/>
      <c r="E42" s="26">
        <v>0</v>
      </c>
      <c r="F42" s="26">
        <v>0</v>
      </c>
      <c r="G42" s="26">
        <f t="shared" si="1"/>
        <v>0</v>
      </c>
      <c r="H42" s="26">
        <f t="shared" si="0"/>
        <v>0</v>
      </c>
      <c r="I42" s="26">
        <f t="shared" si="2"/>
        <v>0</v>
      </c>
      <c r="J42" s="26">
        <f t="shared" si="3"/>
        <v>0</v>
      </c>
      <c r="K42" s="26">
        <f t="shared" si="4"/>
        <v>0</v>
      </c>
    </row>
    <row r="43" spans="1:11" s="6" customFormat="1" ht="33.75">
      <c r="A43" s="8" t="s">
        <v>855</v>
      </c>
      <c r="B43" s="9" t="s">
        <v>856</v>
      </c>
      <c r="C43" s="10">
        <v>1236</v>
      </c>
      <c r="D43" s="29"/>
      <c r="E43" s="26">
        <v>0</v>
      </c>
      <c r="F43" s="26">
        <v>0</v>
      </c>
      <c r="G43" s="26">
        <f t="shared" si="1"/>
        <v>0</v>
      </c>
      <c r="H43" s="26">
        <f t="shared" si="0"/>
        <v>0</v>
      </c>
      <c r="I43" s="26">
        <f t="shared" si="2"/>
        <v>0</v>
      </c>
      <c r="J43" s="26">
        <f t="shared" si="3"/>
        <v>0</v>
      </c>
      <c r="K43" s="26">
        <f t="shared" si="4"/>
        <v>0</v>
      </c>
    </row>
    <row r="44" spans="1:11" s="6" customFormat="1" ht="33.75">
      <c r="A44" s="8" t="s">
        <v>857</v>
      </c>
      <c r="B44" s="9" t="s">
        <v>858</v>
      </c>
      <c r="C44" s="10">
        <v>3561</v>
      </c>
      <c r="D44" s="29"/>
      <c r="E44" s="26">
        <v>0</v>
      </c>
      <c r="F44" s="26">
        <v>0</v>
      </c>
      <c r="G44" s="26">
        <f t="shared" si="1"/>
        <v>0</v>
      </c>
      <c r="H44" s="26">
        <f t="shared" si="0"/>
        <v>0</v>
      </c>
      <c r="I44" s="26">
        <f t="shared" si="2"/>
        <v>0</v>
      </c>
      <c r="J44" s="26">
        <f t="shared" si="3"/>
        <v>0</v>
      </c>
      <c r="K44" s="26">
        <f t="shared" si="4"/>
        <v>0</v>
      </c>
    </row>
    <row r="45" spans="1:11" s="6" customFormat="1" ht="33.75">
      <c r="A45" s="8" t="s">
        <v>859</v>
      </c>
      <c r="B45" s="9" t="s">
        <v>860</v>
      </c>
      <c r="C45" s="10">
        <v>2006</v>
      </c>
      <c r="D45" s="29"/>
      <c r="E45" s="26">
        <v>0</v>
      </c>
      <c r="F45" s="26">
        <v>0</v>
      </c>
      <c r="G45" s="26">
        <f t="shared" si="1"/>
        <v>0</v>
      </c>
      <c r="H45" s="26">
        <f t="shared" si="0"/>
        <v>0</v>
      </c>
      <c r="I45" s="26">
        <f t="shared" si="2"/>
        <v>0</v>
      </c>
      <c r="J45" s="26">
        <f t="shared" si="3"/>
        <v>0</v>
      </c>
      <c r="K45" s="26">
        <f t="shared" si="4"/>
        <v>0</v>
      </c>
    </row>
    <row r="46" spans="1:11" s="6" customFormat="1" ht="33.75">
      <c r="A46" s="8" t="s">
        <v>861</v>
      </c>
      <c r="B46" s="9" t="s">
        <v>862</v>
      </c>
      <c r="C46" s="8">
        <v>804</v>
      </c>
      <c r="D46" s="29"/>
      <c r="E46" s="26">
        <v>0</v>
      </c>
      <c r="F46" s="26">
        <v>0</v>
      </c>
      <c r="G46" s="26">
        <f t="shared" si="1"/>
        <v>0</v>
      </c>
      <c r="H46" s="26">
        <f t="shared" si="0"/>
        <v>0</v>
      </c>
      <c r="I46" s="26">
        <f t="shared" si="2"/>
        <v>0</v>
      </c>
      <c r="J46" s="26">
        <f t="shared" si="3"/>
        <v>0</v>
      </c>
      <c r="K46" s="26">
        <f t="shared" si="4"/>
        <v>0</v>
      </c>
    </row>
    <row r="47" spans="1:11" s="6" customFormat="1" ht="22.5">
      <c r="A47" s="8" t="s">
        <v>863</v>
      </c>
      <c r="B47" s="9" t="s">
        <v>864</v>
      </c>
      <c r="C47" s="8">
        <v>297</v>
      </c>
      <c r="D47" s="29"/>
      <c r="E47" s="26">
        <v>0</v>
      </c>
      <c r="F47" s="26">
        <v>0</v>
      </c>
      <c r="G47" s="26">
        <f t="shared" si="1"/>
        <v>0</v>
      </c>
      <c r="H47" s="26">
        <f t="shared" si="0"/>
        <v>0</v>
      </c>
      <c r="I47" s="26">
        <f t="shared" si="2"/>
        <v>0</v>
      </c>
      <c r="J47" s="26">
        <f t="shared" si="3"/>
        <v>0</v>
      </c>
      <c r="K47" s="26">
        <f t="shared" si="4"/>
        <v>0</v>
      </c>
    </row>
    <row r="48" spans="1:11" s="6" customFormat="1" ht="33.75">
      <c r="A48" s="8" t="s">
        <v>865</v>
      </c>
      <c r="B48" s="9" t="s">
        <v>866</v>
      </c>
      <c r="C48" s="10">
        <v>5172</v>
      </c>
      <c r="D48" s="29"/>
      <c r="E48" s="26">
        <v>0</v>
      </c>
      <c r="F48" s="26">
        <v>0</v>
      </c>
      <c r="G48" s="26">
        <f t="shared" si="1"/>
        <v>0</v>
      </c>
      <c r="H48" s="26">
        <f t="shared" si="0"/>
        <v>0</v>
      </c>
      <c r="I48" s="26">
        <f t="shared" si="2"/>
        <v>0</v>
      </c>
      <c r="J48" s="26">
        <f t="shared" si="3"/>
        <v>0</v>
      </c>
      <c r="K48" s="26">
        <f t="shared" si="4"/>
        <v>0</v>
      </c>
    </row>
    <row r="49" spans="1:11" s="6" customFormat="1" ht="45">
      <c r="A49" s="8" t="s">
        <v>867</v>
      </c>
      <c r="B49" s="9" t="s">
        <v>868</v>
      </c>
      <c r="C49" s="10">
        <v>6912</v>
      </c>
      <c r="D49" s="29"/>
      <c r="E49" s="26">
        <v>0</v>
      </c>
      <c r="F49" s="26">
        <v>0</v>
      </c>
      <c r="G49" s="26">
        <f t="shared" si="1"/>
        <v>0</v>
      </c>
      <c r="H49" s="26">
        <f t="shared" si="0"/>
        <v>0</v>
      </c>
      <c r="I49" s="26">
        <f t="shared" si="2"/>
        <v>0</v>
      </c>
      <c r="J49" s="26">
        <f t="shared" si="3"/>
        <v>0</v>
      </c>
      <c r="K49" s="26">
        <f t="shared" si="4"/>
        <v>0</v>
      </c>
    </row>
    <row r="50" spans="1:11" s="6" customFormat="1" ht="22.5">
      <c r="A50" s="8" t="s">
        <v>869</v>
      </c>
      <c r="B50" s="9" t="s">
        <v>1753</v>
      </c>
      <c r="C50" s="10">
        <v>21600</v>
      </c>
      <c r="D50" s="29"/>
      <c r="E50" s="26">
        <v>0</v>
      </c>
      <c r="F50" s="26">
        <v>0</v>
      </c>
      <c r="G50" s="26">
        <f t="shared" si="1"/>
        <v>0</v>
      </c>
      <c r="H50" s="26">
        <f t="shared" si="0"/>
        <v>0</v>
      </c>
      <c r="I50" s="26">
        <f t="shared" si="2"/>
        <v>0</v>
      </c>
      <c r="J50" s="26">
        <f t="shared" si="3"/>
        <v>0</v>
      </c>
      <c r="K50" s="26">
        <f t="shared" si="4"/>
        <v>0</v>
      </c>
    </row>
    <row r="51" spans="1:11" s="6" customFormat="1" ht="22.5">
      <c r="A51" s="8" t="s">
        <v>1754</v>
      </c>
      <c r="B51" s="9" t="s">
        <v>1755</v>
      </c>
      <c r="C51" s="10">
        <v>7200</v>
      </c>
      <c r="D51" s="29"/>
      <c r="E51" s="26">
        <v>0</v>
      </c>
      <c r="F51" s="26">
        <v>0</v>
      </c>
      <c r="G51" s="26">
        <f t="shared" si="1"/>
        <v>0</v>
      </c>
      <c r="H51" s="26">
        <f t="shared" si="0"/>
        <v>0</v>
      </c>
      <c r="I51" s="26">
        <f t="shared" si="2"/>
        <v>0</v>
      </c>
      <c r="J51" s="26">
        <f t="shared" si="3"/>
        <v>0</v>
      </c>
      <c r="K51" s="26">
        <f t="shared" si="4"/>
        <v>0</v>
      </c>
    </row>
    <row r="52" spans="1:11" s="6" customFormat="1" ht="11.25">
      <c r="A52" s="8" t="s">
        <v>1756</v>
      </c>
      <c r="B52" s="9" t="s">
        <v>1757</v>
      </c>
      <c r="C52" s="10">
        <v>21600</v>
      </c>
      <c r="D52" s="29"/>
      <c r="E52" s="26">
        <v>0</v>
      </c>
      <c r="F52" s="26">
        <v>0</v>
      </c>
      <c r="G52" s="26">
        <f t="shared" si="1"/>
        <v>0</v>
      </c>
      <c r="H52" s="26">
        <f t="shared" si="0"/>
        <v>0</v>
      </c>
      <c r="I52" s="26">
        <f t="shared" si="2"/>
        <v>0</v>
      </c>
      <c r="J52" s="26">
        <f t="shared" si="3"/>
        <v>0</v>
      </c>
      <c r="K52" s="26">
        <f t="shared" si="4"/>
        <v>0</v>
      </c>
    </row>
    <row r="53" spans="1:11" s="6" customFormat="1" ht="11.25">
      <c r="A53" s="8" t="s">
        <v>1758</v>
      </c>
      <c r="B53" s="9" t="s">
        <v>1759</v>
      </c>
      <c r="C53" s="10">
        <v>7200</v>
      </c>
      <c r="D53" s="29"/>
      <c r="E53" s="26">
        <v>0</v>
      </c>
      <c r="F53" s="26">
        <v>0</v>
      </c>
      <c r="G53" s="26">
        <f t="shared" si="1"/>
        <v>0</v>
      </c>
      <c r="H53" s="26">
        <f t="shared" si="0"/>
        <v>0</v>
      </c>
      <c r="I53" s="26">
        <f t="shared" si="2"/>
        <v>0</v>
      </c>
      <c r="J53" s="26">
        <f t="shared" si="3"/>
        <v>0</v>
      </c>
      <c r="K53" s="26">
        <f t="shared" si="4"/>
        <v>0</v>
      </c>
    </row>
    <row r="54" spans="1:11" s="6" customFormat="1" ht="45">
      <c r="A54" s="8" t="s">
        <v>1760</v>
      </c>
      <c r="B54" s="9" t="s">
        <v>1761</v>
      </c>
      <c r="C54" s="8">
        <v>6048</v>
      </c>
      <c r="D54" s="29"/>
      <c r="E54" s="26">
        <v>0</v>
      </c>
      <c r="F54" s="26">
        <v>0</v>
      </c>
      <c r="G54" s="26">
        <f t="shared" si="1"/>
        <v>0</v>
      </c>
      <c r="H54" s="26">
        <f t="shared" si="0"/>
        <v>0</v>
      </c>
      <c r="I54" s="26">
        <f t="shared" si="2"/>
        <v>0</v>
      </c>
      <c r="J54" s="26">
        <f t="shared" si="3"/>
        <v>0</v>
      </c>
      <c r="K54" s="26">
        <f t="shared" si="4"/>
        <v>0</v>
      </c>
    </row>
    <row r="55" spans="1:11" s="6" customFormat="1" ht="33.75">
      <c r="A55" s="8" t="s">
        <v>1762</v>
      </c>
      <c r="B55" s="9" t="s">
        <v>1763</v>
      </c>
      <c r="C55" s="8">
        <v>5616</v>
      </c>
      <c r="D55" s="29"/>
      <c r="E55" s="26">
        <v>0</v>
      </c>
      <c r="F55" s="26">
        <v>0</v>
      </c>
      <c r="G55" s="26">
        <f t="shared" si="1"/>
        <v>0</v>
      </c>
      <c r="H55" s="26">
        <f t="shared" si="0"/>
        <v>0</v>
      </c>
      <c r="I55" s="26">
        <f t="shared" si="2"/>
        <v>0</v>
      </c>
      <c r="J55" s="26">
        <f t="shared" si="3"/>
        <v>0</v>
      </c>
      <c r="K55" s="26">
        <f t="shared" si="4"/>
        <v>0</v>
      </c>
    </row>
    <row r="56" spans="1:11" s="6" customFormat="1" ht="78.75">
      <c r="A56" s="8" t="s">
        <v>1764</v>
      </c>
      <c r="B56" s="9" t="s">
        <v>1765</v>
      </c>
      <c r="C56" s="8">
        <v>1075</v>
      </c>
      <c r="D56" s="29"/>
      <c r="E56" s="26">
        <v>0</v>
      </c>
      <c r="F56" s="26">
        <v>0</v>
      </c>
      <c r="G56" s="26">
        <f t="shared" si="1"/>
        <v>0</v>
      </c>
      <c r="H56" s="26">
        <f t="shared" si="0"/>
        <v>0</v>
      </c>
      <c r="I56" s="26">
        <f t="shared" si="2"/>
        <v>0</v>
      </c>
      <c r="J56" s="26">
        <f t="shared" si="3"/>
        <v>0</v>
      </c>
      <c r="K56" s="26">
        <f t="shared" si="4"/>
        <v>0</v>
      </c>
    </row>
    <row r="57" spans="1:11" s="6" customFormat="1" ht="45">
      <c r="A57" s="8" t="s">
        <v>1766</v>
      </c>
      <c r="B57" s="9" t="s">
        <v>1767</v>
      </c>
      <c r="C57" s="8">
        <v>710</v>
      </c>
      <c r="D57" s="29"/>
      <c r="E57" s="26">
        <v>0</v>
      </c>
      <c r="F57" s="26">
        <v>0</v>
      </c>
      <c r="G57" s="26">
        <f t="shared" si="1"/>
        <v>0</v>
      </c>
      <c r="H57" s="26">
        <f t="shared" si="0"/>
        <v>0</v>
      </c>
      <c r="I57" s="26">
        <f t="shared" si="2"/>
        <v>0</v>
      </c>
      <c r="J57" s="26">
        <f t="shared" si="3"/>
        <v>0</v>
      </c>
      <c r="K57" s="26">
        <f t="shared" si="4"/>
        <v>0</v>
      </c>
    </row>
    <row r="58" spans="1:11" s="6" customFormat="1" ht="22.5">
      <c r="A58" s="8" t="s">
        <v>1768</v>
      </c>
      <c r="B58" s="9" t="s">
        <v>1769</v>
      </c>
      <c r="C58" s="8">
        <v>6624</v>
      </c>
      <c r="D58" s="29"/>
      <c r="E58" s="26">
        <v>0</v>
      </c>
      <c r="F58" s="26">
        <v>0</v>
      </c>
      <c r="G58" s="26">
        <f t="shared" si="1"/>
        <v>0</v>
      </c>
      <c r="H58" s="26">
        <f t="shared" si="0"/>
        <v>0</v>
      </c>
      <c r="I58" s="26">
        <f t="shared" si="2"/>
        <v>0</v>
      </c>
      <c r="J58" s="26">
        <f t="shared" si="3"/>
        <v>0</v>
      </c>
      <c r="K58" s="26">
        <f t="shared" si="4"/>
        <v>0</v>
      </c>
    </row>
    <row r="59" spans="1:11" s="6" customFormat="1" ht="56.25">
      <c r="A59" s="8" t="s">
        <v>1770</v>
      </c>
      <c r="B59" s="9" t="s">
        <v>1771</v>
      </c>
      <c r="C59" s="8">
        <v>11232</v>
      </c>
      <c r="D59" s="29"/>
      <c r="E59" s="26">
        <v>0</v>
      </c>
      <c r="F59" s="26">
        <v>0</v>
      </c>
      <c r="G59" s="26">
        <f t="shared" si="1"/>
        <v>0</v>
      </c>
      <c r="H59" s="26">
        <f t="shared" si="0"/>
        <v>0</v>
      </c>
      <c r="I59" s="26">
        <f t="shared" si="2"/>
        <v>0</v>
      </c>
      <c r="J59" s="26">
        <f t="shared" si="3"/>
        <v>0</v>
      </c>
      <c r="K59" s="26">
        <f t="shared" si="4"/>
        <v>0</v>
      </c>
    </row>
    <row r="60" spans="1:11" s="6" customFormat="1" ht="33.75">
      <c r="A60" s="8" t="s">
        <v>1772</v>
      </c>
      <c r="B60" s="9" t="s">
        <v>1773</v>
      </c>
      <c r="C60" s="8">
        <v>840</v>
      </c>
      <c r="D60" s="29"/>
      <c r="E60" s="26">
        <v>0</v>
      </c>
      <c r="F60" s="26">
        <v>0</v>
      </c>
      <c r="G60" s="26">
        <f t="shared" si="1"/>
        <v>0</v>
      </c>
      <c r="H60" s="26">
        <f t="shared" si="0"/>
        <v>0</v>
      </c>
      <c r="I60" s="26">
        <f t="shared" si="2"/>
        <v>0</v>
      </c>
      <c r="J60" s="26">
        <f t="shared" si="3"/>
        <v>0</v>
      </c>
      <c r="K60" s="26">
        <f t="shared" si="4"/>
        <v>0</v>
      </c>
    </row>
    <row r="61" spans="1:11" s="6" customFormat="1" ht="22.5">
      <c r="A61" s="8" t="s">
        <v>1774</v>
      </c>
      <c r="B61" s="9" t="s">
        <v>1775</v>
      </c>
      <c r="C61" s="8">
        <v>1356</v>
      </c>
      <c r="D61" s="29"/>
      <c r="E61" s="26">
        <v>0</v>
      </c>
      <c r="F61" s="26">
        <v>0</v>
      </c>
      <c r="G61" s="26">
        <f t="shared" si="1"/>
        <v>0</v>
      </c>
      <c r="H61" s="26">
        <f t="shared" si="0"/>
        <v>0</v>
      </c>
      <c r="I61" s="26">
        <f t="shared" si="2"/>
        <v>0</v>
      </c>
      <c r="J61" s="26">
        <f t="shared" si="3"/>
        <v>0</v>
      </c>
      <c r="K61" s="26">
        <f t="shared" si="4"/>
        <v>0</v>
      </c>
    </row>
    <row r="62" spans="1:11" s="6" customFormat="1" ht="56.25">
      <c r="A62" s="8" t="s">
        <v>1776</v>
      </c>
      <c r="B62" s="9" t="s">
        <v>1777</v>
      </c>
      <c r="C62" s="8">
        <v>1464</v>
      </c>
      <c r="D62" s="29"/>
      <c r="E62" s="26">
        <v>0</v>
      </c>
      <c r="F62" s="26">
        <v>0</v>
      </c>
      <c r="G62" s="26">
        <f t="shared" si="1"/>
        <v>0</v>
      </c>
      <c r="H62" s="26">
        <f t="shared" si="0"/>
        <v>0</v>
      </c>
      <c r="I62" s="26">
        <f t="shared" si="2"/>
        <v>0</v>
      </c>
      <c r="J62" s="26">
        <f t="shared" si="3"/>
        <v>0</v>
      </c>
      <c r="K62" s="26">
        <f t="shared" si="4"/>
        <v>0</v>
      </c>
    </row>
    <row r="63" spans="1:11" s="6" customFormat="1" ht="101.25">
      <c r="A63" s="8" t="s">
        <v>1778</v>
      </c>
      <c r="B63" s="9" t="s">
        <v>1779</v>
      </c>
      <c r="C63" s="8">
        <v>1180</v>
      </c>
      <c r="D63" s="29"/>
      <c r="E63" s="26">
        <v>0</v>
      </c>
      <c r="F63" s="26">
        <v>0</v>
      </c>
      <c r="G63" s="26">
        <f t="shared" si="1"/>
        <v>0</v>
      </c>
      <c r="H63" s="26">
        <f t="shared" si="0"/>
        <v>0</v>
      </c>
      <c r="I63" s="26">
        <f t="shared" si="2"/>
        <v>0</v>
      </c>
      <c r="J63" s="26">
        <f t="shared" si="3"/>
        <v>0</v>
      </c>
      <c r="K63" s="26">
        <f t="shared" si="4"/>
        <v>0</v>
      </c>
    </row>
    <row r="64" spans="1:11" s="6" customFormat="1" ht="45">
      <c r="A64" s="8" t="s">
        <v>1780</v>
      </c>
      <c r="B64" s="9" t="s">
        <v>1781</v>
      </c>
      <c r="C64" s="8">
        <v>1276</v>
      </c>
      <c r="D64" s="29"/>
      <c r="E64" s="26">
        <v>0</v>
      </c>
      <c r="F64" s="26">
        <v>0</v>
      </c>
      <c r="G64" s="26">
        <f t="shared" si="1"/>
        <v>0</v>
      </c>
      <c r="H64" s="26">
        <f t="shared" si="0"/>
        <v>0</v>
      </c>
      <c r="I64" s="26">
        <f t="shared" si="2"/>
        <v>0</v>
      </c>
      <c r="J64" s="26">
        <f t="shared" si="3"/>
        <v>0</v>
      </c>
      <c r="K64" s="26">
        <f t="shared" si="4"/>
        <v>0</v>
      </c>
    </row>
    <row r="65" spans="1:11" s="6" customFormat="1" ht="45">
      <c r="A65" s="8" t="s">
        <v>1782</v>
      </c>
      <c r="B65" s="9" t="s">
        <v>1783</v>
      </c>
      <c r="C65" s="8">
        <v>268</v>
      </c>
      <c r="D65" s="29"/>
      <c r="E65" s="26">
        <v>0</v>
      </c>
      <c r="F65" s="26">
        <v>0</v>
      </c>
      <c r="G65" s="26">
        <f t="shared" si="1"/>
        <v>0</v>
      </c>
      <c r="H65" s="26">
        <f t="shared" si="0"/>
        <v>0</v>
      </c>
      <c r="I65" s="26">
        <f t="shared" si="2"/>
        <v>0</v>
      </c>
      <c r="J65" s="26">
        <f t="shared" si="3"/>
        <v>0</v>
      </c>
      <c r="K65" s="26">
        <f t="shared" si="4"/>
        <v>0</v>
      </c>
    </row>
    <row r="66" spans="1:11" s="6" customFormat="1" ht="22.5">
      <c r="A66" s="8" t="s">
        <v>1784</v>
      </c>
      <c r="B66" s="9" t="s">
        <v>1785</v>
      </c>
      <c r="C66" s="8">
        <v>300</v>
      </c>
      <c r="D66" s="29"/>
      <c r="E66" s="26">
        <v>0</v>
      </c>
      <c r="F66" s="26">
        <v>0</v>
      </c>
      <c r="G66" s="26">
        <f t="shared" si="1"/>
        <v>0</v>
      </c>
      <c r="H66" s="26">
        <f t="shared" si="0"/>
        <v>0</v>
      </c>
      <c r="I66" s="26">
        <f t="shared" si="2"/>
        <v>0</v>
      </c>
      <c r="J66" s="26">
        <f t="shared" si="3"/>
        <v>0</v>
      </c>
      <c r="K66" s="26">
        <f t="shared" si="4"/>
        <v>0</v>
      </c>
    </row>
    <row r="67" spans="1:11" s="6" customFormat="1" ht="45">
      <c r="A67" s="8" t="s">
        <v>1786</v>
      </c>
      <c r="B67" s="9" t="s">
        <v>1787</v>
      </c>
      <c r="C67" s="8">
        <v>316</v>
      </c>
      <c r="D67" s="29"/>
      <c r="E67" s="26">
        <v>0</v>
      </c>
      <c r="F67" s="26">
        <v>0</v>
      </c>
      <c r="G67" s="26">
        <f t="shared" si="1"/>
        <v>0</v>
      </c>
      <c r="H67" s="26">
        <f t="shared" si="0"/>
        <v>0</v>
      </c>
      <c r="I67" s="26">
        <f t="shared" si="2"/>
        <v>0</v>
      </c>
      <c r="J67" s="26">
        <f t="shared" si="3"/>
        <v>0</v>
      </c>
      <c r="K67" s="26">
        <f t="shared" si="4"/>
        <v>0</v>
      </c>
    </row>
    <row r="68" spans="1:11" s="6" customFormat="1" ht="45">
      <c r="A68" s="8" t="s">
        <v>1788</v>
      </c>
      <c r="B68" s="9" t="s">
        <v>1789</v>
      </c>
      <c r="C68" s="8">
        <v>249</v>
      </c>
      <c r="D68" s="29"/>
      <c r="E68" s="26">
        <v>0</v>
      </c>
      <c r="F68" s="26">
        <v>0</v>
      </c>
      <c r="G68" s="26">
        <f t="shared" si="1"/>
        <v>0</v>
      </c>
      <c r="H68" s="26">
        <f t="shared" si="0"/>
        <v>0</v>
      </c>
      <c r="I68" s="26">
        <f t="shared" si="2"/>
        <v>0</v>
      </c>
      <c r="J68" s="26">
        <f t="shared" si="3"/>
        <v>0</v>
      </c>
      <c r="K68" s="26">
        <f t="shared" si="4"/>
        <v>0</v>
      </c>
    </row>
    <row r="69" spans="1:11" s="6" customFormat="1" ht="45">
      <c r="A69" s="8" t="s">
        <v>1790</v>
      </c>
      <c r="B69" s="9" t="s">
        <v>1791</v>
      </c>
      <c r="C69" s="8">
        <v>192</v>
      </c>
      <c r="D69" s="29"/>
      <c r="E69" s="26">
        <v>0</v>
      </c>
      <c r="F69" s="26">
        <v>0</v>
      </c>
      <c r="G69" s="26">
        <f t="shared" si="1"/>
        <v>0</v>
      </c>
      <c r="H69" s="26">
        <f t="shared" si="0"/>
        <v>0</v>
      </c>
      <c r="I69" s="26">
        <f t="shared" si="2"/>
        <v>0</v>
      </c>
      <c r="J69" s="26">
        <f t="shared" si="3"/>
        <v>0</v>
      </c>
      <c r="K69" s="26">
        <f t="shared" si="4"/>
        <v>0</v>
      </c>
    </row>
    <row r="70" spans="1:11" s="6" customFormat="1" ht="45">
      <c r="A70" s="8" t="s">
        <v>1792</v>
      </c>
      <c r="B70" s="9" t="s">
        <v>1793</v>
      </c>
      <c r="C70" s="8">
        <v>1092</v>
      </c>
      <c r="D70" s="29"/>
      <c r="E70" s="26">
        <v>0</v>
      </c>
      <c r="F70" s="26">
        <v>0</v>
      </c>
      <c r="G70" s="26">
        <f t="shared" si="1"/>
        <v>0</v>
      </c>
      <c r="H70" s="26">
        <f t="shared" si="0"/>
        <v>0</v>
      </c>
      <c r="I70" s="26">
        <f t="shared" si="2"/>
        <v>0</v>
      </c>
      <c r="J70" s="26">
        <f t="shared" si="3"/>
        <v>0</v>
      </c>
      <c r="K70" s="26">
        <f t="shared" si="4"/>
        <v>0</v>
      </c>
    </row>
    <row r="71" spans="1:11" s="6" customFormat="1" ht="45">
      <c r="A71" s="8" t="s">
        <v>1794</v>
      </c>
      <c r="B71" s="9" t="s">
        <v>1795</v>
      </c>
      <c r="C71" s="8">
        <v>1536</v>
      </c>
      <c r="D71" s="29"/>
      <c r="E71" s="26">
        <v>0</v>
      </c>
      <c r="F71" s="26">
        <v>0</v>
      </c>
      <c r="G71" s="26">
        <f t="shared" si="1"/>
        <v>0</v>
      </c>
      <c r="H71" s="26">
        <f t="shared" si="0"/>
        <v>0</v>
      </c>
      <c r="I71" s="26">
        <f t="shared" si="2"/>
        <v>0</v>
      </c>
      <c r="J71" s="26">
        <f t="shared" si="3"/>
        <v>0</v>
      </c>
      <c r="K71" s="26">
        <f t="shared" si="4"/>
        <v>0</v>
      </c>
    </row>
    <row r="72" spans="1:11" s="6" customFormat="1" ht="45">
      <c r="A72" s="8" t="s">
        <v>1796</v>
      </c>
      <c r="B72" s="9" t="s">
        <v>1797</v>
      </c>
      <c r="C72" s="8">
        <v>912</v>
      </c>
      <c r="D72" s="29"/>
      <c r="E72" s="26">
        <v>0</v>
      </c>
      <c r="F72" s="26">
        <v>0</v>
      </c>
      <c r="G72" s="26">
        <f t="shared" si="1"/>
        <v>0</v>
      </c>
      <c r="H72" s="26">
        <f t="shared" si="0"/>
        <v>0</v>
      </c>
      <c r="I72" s="26">
        <f t="shared" si="2"/>
        <v>0</v>
      </c>
      <c r="J72" s="26">
        <f t="shared" si="3"/>
        <v>0</v>
      </c>
      <c r="K72" s="26">
        <f t="shared" si="4"/>
        <v>0</v>
      </c>
    </row>
    <row r="73" spans="1:11" s="6" customFormat="1" ht="45">
      <c r="A73" s="8" t="s">
        <v>1798</v>
      </c>
      <c r="B73" s="9" t="s">
        <v>1799</v>
      </c>
      <c r="C73" s="8">
        <v>1344</v>
      </c>
      <c r="D73" s="29"/>
      <c r="E73" s="26">
        <v>0</v>
      </c>
      <c r="F73" s="26">
        <v>0</v>
      </c>
      <c r="G73" s="26">
        <f t="shared" si="1"/>
        <v>0</v>
      </c>
      <c r="H73" s="26">
        <f aca="true" t="shared" si="5" ref="H73:H136">F73*1.16</f>
        <v>0</v>
      </c>
      <c r="I73" s="26">
        <f t="shared" si="2"/>
        <v>0</v>
      </c>
      <c r="J73" s="26">
        <f t="shared" si="3"/>
        <v>0</v>
      </c>
      <c r="K73" s="26">
        <f t="shared" si="4"/>
        <v>0</v>
      </c>
    </row>
    <row r="74" spans="1:11" s="6" customFormat="1" ht="45">
      <c r="A74" s="8" t="s">
        <v>1800</v>
      </c>
      <c r="B74" s="9" t="s">
        <v>1801</v>
      </c>
      <c r="C74" s="8">
        <v>228</v>
      </c>
      <c r="D74" s="29"/>
      <c r="E74" s="26">
        <v>0</v>
      </c>
      <c r="F74" s="26">
        <v>0</v>
      </c>
      <c r="G74" s="26">
        <f aca="true" t="shared" si="6" ref="G74:G137">(C74*E74)*1.16</f>
        <v>0</v>
      </c>
      <c r="H74" s="26">
        <f t="shared" si="5"/>
        <v>0</v>
      </c>
      <c r="I74" s="26">
        <f aca="true" t="shared" si="7" ref="I74:I137">C74*H74</f>
        <v>0</v>
      </c>
      <c r="J74" s="26">
        <f aca="true" t="shared" si="8" ref="J74:J137">G74+I74</f>
        <v>0</v>
      </c>
      <c r="K74" s="26">
        <f aca="true" t="shared" si="9" ref="K74:K137">J74*2</f>
        <v>0</v>
      </c>
    </row>
    <row r="75" spans="1:11" s="6" customFormat="1" ht="45">
      <c r="A75" s="8" t="s">
        <v>1802</v>
      </c>
      <c r="B75" s="9" t="s">
        <v>1803</v>
      </c>
      <c r="C75" s="8">
        <v>276</v>
      </c>
      <c r="D75" s="29"/>
      <c r="E75" s="26">
        <v>0</v>
      </c>
      <c r="F75" s="26">
        <v>0</v>
      </c>
      <c r="G75" s="26">
        <f t="shared" si="6"/>
        <v>0</v>
      </c>
      <c r="H75" s="26">
        <f t="shared" si="5"/>
        <v>0</v>
      </c>
      <c r="I75" s="26">
        <f t="shared" si="7"/>
        <v>0</v>
      </c>
      <c r="J75" s="26">
        <f t="shared" si="8"/>
        <v>0</v>
      </c>
      <c r="K75" s="26">
        <f t="shared" si="9"/>
        <v>0</v>
      </c>
    </row>
    <row r="76" spans="1:11" s="6" customFormat="1" ht="33.75">
      <c r="A76" s="8" t="s">
        <v>1804</v>
      </c>
      <c r="B76" s="9" t="s">
        <v>1805</v>
      </c>
      <c r="C76" s="8">
        <v>60</v>
      </c>
      <c r="D76" s="29"/>
      <c r="E76" s="26">
        <v>0</v>
      </c>
      <c r="F76" s="26">
        <v>0</v>
      </c>
      <c r="G76" s="26">
        <f t="shared" si="6"/>
        <v>0</v>
      </c>
      <c r="H76" s="26">
        <f t="shared" si="5"/>
        <v>0</v>
      </c>
      <c r="I76" s="26">
        <f t="shared" si="7"/>
        <v>0</v>
      </c>
      <c r="J76" s="26">
        <f t="shared" si="8"/>
        <v>0</v>
      </c>
      <c r="K76" s="26">
        <f t="shared" si="9"/>
        <v>0</v>
      </c>
    </row>
    <row r="77" spans="1:11" s="6" customFormat="1" ht="101.25">
      <c r="A77" s="8" t="s">
        <v>1806</v>
      </c>
      <c r="B77" s="9" t="s">
        <v>1807</v>
      </c>
      <c r="C77" s="8">
        <v>852</v>
      </c>
      <c r="D77" s="29"/>
      <c r="E77" s="26">
        <v>0</v>
      </c>
      <c r="F77" s="26">
        <v>0</v>
      </c>
      <c r="G77" s="26">
        <f t="shared" si="6"/>
        <v>0</v>
      </c>
      <c r="H77" s="26">
        <f t="shared" si="5"/>
        <v>0</v>
      </c>
      <c r="I77" s="26">
        <f t="shared" si="7"/>
        <v>0</v>
      </c>
      <c r="J77" s="26">
        <f t="shared" si="8"/>
        <v>0</v>
      </c>
      <c r="K77" s="26">
        <f t="shared" si="9"/>
        <v>0</v>
      </c>
    </row>
    <row r="78" spans="1:11" s="6" customFormat="1" ht="45">
      <c r="A78" s="8" t="s">
        <v>1808</v>
      </c>
      <c r="B78" s="9" t="s">
        <v>1809</v>
      </c>
      <c r="C78" s="8">
        <v>230</v>
      </c>
      <c r="D78" s="29"/>
      <c r="E78" s="26">
        <v>0</v>
      </c>
      <c r="F78" s="26">
        <v>0</v>
      </c>
      <c r="G78" s="26">
        <f t="shared" si="6"/>
        <v>0</v>
      </c>
      <c r="H78" s="26">
        <f t="shared" si="5"/>
        <v>0</v>
      </c>
      <c r="I78" s="26">
        <f t="shared" si="7"/>
        <v>0</v>
      </c>
      <c r="J78" s="26">
        <f t="shared" si="8"/>
        <v>0</v>
      </c>
      <c r="K78" s="26">
        <f t="shared" si="9"/>
        <v>0</v>
      </c>
    </row>
    <row r="79" spans="1:11" s="6" customFormat="1" ht="45">
      <c r="A79" s="8" t="s">
        <v>1810</v>
      </c>
      <c r="B79" s="9" t="s">
        <v>1811</v>
      </c>
      <c r="C79" s="8">
        <v>6084</v>
      </c>
      <c r="D79" s="29"/>
      <c r="E79" s="26">
        <v>0</v>
      </c>
      <c r="F79" s="26">
        <v>0</v>
      </c>
      <c r="G79" s="26">
        <f t="shared" si="6"/>
        <v>0</v>
      </c>
      <c r="H79" s="26">
        <f t="shared" si="5"/>
        <v>0</v>
      </c>
      <c r="I79" s="26">
        <f t="shared" si="7"/>
        <v>0</v>
      </c>
      <c r="J79" s="26">
        <f t="shared" si="8"/>
        <v>0</v>
      </c>
      <c r="K79" s="26">
        <f t="shared" si="9"/>
        <v>0</v>
      </c>
    </row>
    <row r="80" spans="1:11" s="6" customFormat="1" ht="78.75">
      <c r="A80" s="8" t="s">
        <v>1812</v>
      </c>
      <c r="B80" s="9" t="s">
        <v>1813</v>
      </c>
      <c r="C80" s="8">
        <v>3660</v>
      </c>
      <c r="D80" s="29"/>
      <c r="E80" s="26">
        <v>0</v>
      </c>
      <c r="F80" s="26">
        <v>0</v>
      </c>
      <c r="G80" s="26">
        <f t="shared" si="6"/>
        <v>0</v>
      </c>
      <c r="H80" s="26">
        <f t="shared" si="5"/>
        <v>0</v>
      </c>
      <c r="I80" s="26">
        <f t="shared" si="7"/>
        <v>0</v>
      </c>
      <c r="J80" s="26">
        <f t="shared" si="8"/>
        <v>0</v>
      </c>
      <c r="K80" s="26">
        <f t="shared" si="9"/>
        <v>0</v>
      </c>
    </row>
    <row r="81" spans="1:11" s="6" customFormat="1" ht="78.75">
      <c r="A81" s="8" t="s">
        <v>1814</v>
      </c>
      <c r="B81" s="9" t="s">
        <v>1815</v>
      </c>
      <c r="C81" s="8">
        <v>3660</v>
      </c>
      <c r="D81" s="29"/>
      <c r="E81" s="26">
        <v>0</v>
      </c>
      <c r="F81" s="26">
        <v>0</v>
      </c>
      <c r="G81" s="26">
        <f t="shared" si="6"/>
        <v>0</v>
      </c>
      <c r="H81" s="26">
        <f t="shared" si="5"/>
        <v>0</v>
      </c>
      <c r="I81" s="26">
        <f t="shared" si="7"/>
        <v>0</v>
      </c>
      <c r="J81" s="26">
        <f t="shared" si="8"/>
        <v>0</v>
      </c>
      <c r="K81" s="26">
        <f t="shared" si="9"/>
        <v>0</v>
      </c>
    </row>
    <row r="82" spans="1:11" s="6" customFormat="1" ht="78.75">
      <c r="A82" s="8" t="s">
        <v>1816</v>
      </c>
      <c r="B82" s="9" t="s">
        <v>1817</v>
      </c>
      <c r="C82" s="8">
        <v>3660</v>
      </c>
      <c r="D82" s="29"/>
      <c r="E82" s="26">
        <v>0</v>
      </c>
      <c r="F82" s="26">
        <v>0</v>
      </c>
      <c r="G82" s="26">
        <f t="shared" si="6"/>
        <v>0</v>
      </c>
      <c r="H82" s="26">
        <f t="shared" si="5"/>
        <v>0</v>
      </c>
      <c r="I82" s="26">
        <f t="shared" si="7"/>
        <v>0</v>
      </c>
      <c r="J82" s="26">
        <f t="shared" si="8"/>
        <v>0</v>
      </c>
      <c r="K82" s="26">
        <f t="shared" si="9"/>
        <v>0</v>
      </c>
    </row>
    <row r="83" spans="1:11" s="6" customFormat="1" ht="78.75">
      <c r="A83" s="8" t="s">
        <v>1818</v>
      </c>
      <c r="B83" s="9" t="s">
        <v>1819</v>
      </c>
      <c r="C83" s="8">
        <v>3660</v>
      </c>
      <c r="D83" s="29"/>
      <c r="E83" s="26">
        <v>0</v>
      </c>
      <c r="F83" s="26">
        <v>0</v>
      </c>
      <c r="G83" s="26">
        <f t="shared" si="6"/>
        <v>0</v>
      </c>
      <c r="H83" s="26">
        <f t="shared" si="5"/>
        <v>0</v>
      </c>
      <c r="I83" s="26">
        <f t="shared" si="7"/>
        <v>0</v>
      </c>
      <c r="J83" s="26">
        <f t="shared" si="8"/>
        <v>0</v>
      </c>
      <c r="K83" s="26">
        <f t="shared" si="9"/>
        <v>0</v>
      </c>
    </row>
    <row r="84" spans="1:11" s="6" customFormat="1" ht="78.75">
      <c r="A84" s="8" t="s">
        <v>1820</v>
      </c>
      <c r="B84" s="9" t="s">
        <v>1821</v>
      </c>
      <c r="C84" s="8">
        <v>3660</v>
      </c>
      <c r="D84" s="29"/>
      <c r="E84" s="26">
        <v>0</v>
      </c>
      <c r="F84" s="26">
        <v>0</v>
      </c>
      <c r="G84" s="26">
        <f t="shared" si="6"/>
        <v>0</v>
      </c>
      <c r="H84" s="26">
        <f t="shared" si="5"/>
        <v>0</v>
      </c>
      <c r="I84" s="26">
        <f t="shared" si="7"/>
        <v>0</v>
      </c>
      <c r="J84" s="26">
        <f t="shared" si="8"/>
        <v>0</v>
      </c>
      <c r="K84" s="26">
        <f t="shared" si="9"/>
        <v>0</v>
      </c>
    </row>
    <row r="85" spans="1:11" s="6" customFormat="1" ht="22.5">
      <c r="A85" s="8" t="s">
        <v>1822</v>
      </c>
      <c r="B85" s="9" t="s">
        <v>1823</v>
      </c>
      <c r="C85" s="8">
        <v>384</v>
      </c>
      <c r="D85" s="29"/>
      <c r="E85" s="26">
        <v>0</v>
      </c>
      <c r="F85" s="26">
        <v>0</v>
      </c>
      <c r="G85" s="26">
        <f t="shared" si="6"/>
        <v>0</v>
      </c>
      <c r="H85" s="26">
        <f t="shared" si="5"/>
        <v>0</v>
      </c>
      <c r="I85" s="26">
        <f t="shared" si="7"/>
        <v>0</v>
      </c>
      <c r="J85" s="26">
        <f t="shared" si="8"/>
        <v>0</v>
      </c>
      <c r="K85" s="26">
        <f t="shared" si="9"/>
        <v>0</v>
      </c>
    </row>
    <row r="86" spans="1:11" s="6" customFormat="1" ht="22.5">
      <c r="A86" s="8" t="s">
        <v>1824</v>
      </c>
      <c r="B86" s="9" t="s">
        <v>1825</v>
      </c>
      <c r="C86" s="8">
        <v>480</v>
      </c>
      <c r="D86" s="29"/>
      <c r="E86" s="26">
        <v>0</v>
      </c>
      <c r="F86" s="26">
        <v>0</v>
      </c>
      <c r="G86" s="26">
        <f t="shared" si="6"/>
        <v>0</v>
      </c>
      <c r="H86" s="26">
        <f t="shared" si="5"/>
        <v>0</v>
      </c>
      <c r="I86" s="26">
        <f t="shared" si="7"/>
        <v>0</v>
      </c>
      <c r="J86" s="26">
        <f t="shared" si="8"/>
        <v>0</v>
      </c>
      <c r="K86" s="26">
        <f t="shared" si="9"/>
        <v>0</v>
      </c>
    </row>
    <row r="87" spans="1:11" s="6" customFormat="1" ht="22.5">
      <c r="A87" s="8" t="s">
        <v>1826</v>
      </c>
      <c r="B87" s="9" t="s">
        <v>1827</v>
      </c>
      <c r="C87" s="8">
        <v>984</v>
      </c>
      <c r="D87" s="29"/>
      <c r="E87" s="26">
        <v>0</v>
      </c>
      <c r="F87" s="26">
        <v>0</v>
      </c>
      <c r="G87" s="26">
        <f t="shared" si="6"/>
        <v>0</v>
      </c>
      <c r="H87" s="26">
        <f t="shared" si="5"/>
        <v>0</v>
      </c>
      <c r="I87" s="26">
        <f t="shared" si="7"/>
        <v>0</v>
      </c>
      <c r="J87" s="26">
        <f t="shared" si="8"/>
        <v>0</v>
      </c>
      <c r="K87" s="26">
        <f t="shared" si="9"/>
        <v>0</v>
      </c>
    </row>
    <row r="88" spans="1:11" s="6" customFormat="1" ht="22.5">
      <c r="A88" s="8" t="s">
        <v>1828</v>
      </c>
      <c r="B88" s="9" t="s">
        <v>1829</v>
      </c>
      <c r="C88" s="8">
        <v>480</v>
      </c>
      <c r="D88" s="29"/>
      <c r="E88" s="26">
        <v>0</v>
      </c>
      <c r="F88" s="26">
        <v>0</v>
      </c>
      <c r="G88" s="26">
        <f t="shared" si="6"/>
        <v>0</v>
      </c>
      <c r="H88" s="26">
        <f t="shared" si="5"/>
        <v>0</v>
      </c>
      <c r="I88" s="26">
        <f t="shared" si="7"/>
        <v>0</v>
      </c>
      <c r="J88" s="26">
        <f t="shared" si="8"/>
        <v>0</v>
      </c>
      <c r="K88" s="26">
        <f t="shared" si="9"/>
        <v>0</v>
      </c>
    </row>
    <row r="89" spans="1:11" s="6" customFormat="1" ht="22.5">
      <c r="A89" s="8" t="s">
        <v>1830</v>
      </c>
      <c r="B89" s="9" t="s">
        <v>1831</v>
      </c>
      <c r="C89" s="8">
        <v>132</v>
      </c>
      <c r="D89" s="29"/>
      <c r="E89" s="26">
        <v>0</v>
      </c>
      <c r="F89" s="26">
        <v>0</v>
      </c>
      <c r="G89" s="26">
        <f t="shared" si="6"/>
        <v>0</v>
      </c>
      <c r="H89" s="26">
        <f t="shared" si="5"/>
        <v>0</v>
      </c>
      <c r="I89" s="26">
        <f t="shared" si="7"/>
        <v>0</v>
      </c>
      <c r="J89" s="26">
        <f t="shared" si="8"/>
        <v>0</v>
      </c>
      <c r="K89" s="26">
        <f t="shared" si="9"/>
        <v>0</v>
      </c>
    </row>
    <row r="90" spans="1:11" s="6" customFormat="1" ht="22.5">
      <c r="A90" s="8" t="s">
        <v>1832</v>
      </c>
      <c r="B90" s="9" t="s">
        <v>1833</v>
      </c>
      <c r="C90" s="8">
        <v>384</v>
      </c>
      <c r="D90" s="29"/>
      <c r="E90" s="26">
        <v>0</v>
      </c>
      <c r="F90" s="26">
        <v>0</v>
      </c>
      <c r="G90" s="26">
        <f t="shared" si="6"/>
        <v>0</v>
      </c>
      <c r="H90" s="26">
        <f t="shared" si="5"/>
        <v>0</v>
      </c>
      <c r="I90" s="26">
        <f t="shared" si="7"/>
        <v>0</v>
      </c>
      <c r="J90" s="26">
        <f t="shared" si="8"/>
        <v>0</v>
      </c>
      <c r="K90" s="26">
        <f t="shared" si="9"/>
        <v>0</v>
      </c>
    </row>
    <row r="91" spans="1:11" s="6" customFormat="1" ht="22.5">
      <c r="A91" s="8" t="s">
        <v>1834</v>
      </c>
      <c r="B91" s="9" t="s">
        <v>1835</v>
      </c>
      <c r="C91" s="8">
        <v>672</v>
      </c>
      <c r="D91" s="29"/>
      <c r="E91" s="26">
        <v>0</v>
      </c>
      <c r="F91" s="26">
        <v>0</v>
      </c>
      <c r="G91" s="26">
        <f t="shared" si="6"/>
        <v>0</v>
      </c>
      <c r="H91" s="26">
        <f t="shared" si="5"/>
        <v>0</v>
      </c>
      <c r="I91" s="26">
        <f t="shared" si="7"/>
        <v>0</v>
      </c>
      <c r="J91" s="26">
        <f t="shared" si="8"/>
        <v>0</v>
      </c>
      <c r="K91" s="26">
        <f t="shared" si="9"/>
        <v>0</v>
      </c>
    </row>
    <row r="92" spans="1:11" s="6" customFormat="1" ht="22.5">
      <c r="A92" s="8" t="s">
        <v>1836</v>
      </c>
      <c r="B92" s="9" t="s">
        <v>1837</v>
      </c>
      <c r="C92" s="8">
        <v>792</v>
      </c>
      <c r="D92" s="29"/>
      <c r="E92" s="26">
        <v>0</v>
      </c>
      <c r="F92" s="26">
        <v>0</v>
      </c>
      <c r="G92" s="26">
        <f t="shared" si="6"/>
        <v>0</v>
      </c>
      <c r="H92" s="26">
        <f t="shared" si="5"/>
        <v>0</v>
      </c>
      <c r="I92" s="26">
        <f t="shared" si="7"/>
        <v>0</v>
      </c>
      <c r="J92" s="26">
        <f t="shared" si="8"/>
        <v>0</v>
      </c>
      <c r="K92" s="26">
        <f t="shared" si="9"/>
        <v>0</v>
      </c>
    </row>
    <row r="93" spans="1:11" s="6" customFormat="1" ht="22.5">
      <c r="A93" s="8" t="s">
        <v>1838</v>
      </c>
      <c r="B93" s="9" t="s">
        <v>1839</v>
      </c>
      <c r="C93" s="8">
        <v>1</v>
      </c>
      <c r="D93" s="29"/>
      <c r="E93" s="26">
        <v>0</v>
      </c>
      <c r="F93" s="26">
        <v>0</v>
      </c>
      <c r="G93" s="26">
        <f t="shared" si="6"/>
        <v>0</v>
      </c>
      <c r="H93" s="26">
        <f t="shared" si="5"/>
        <v>0</v>
      </c>
      <c r="I93" s="26">
        <f t="shared" si="7"/>
        <v>0</v>
      </c>
      <c r="J93" s="26">
        <f t="shared" si="8"/>
        <v>0</v>
      </c>
      <c r="K93" s="26">
        <f t="shared" si="9"/>
        <v>0</v>
      </c>
    </row>
    <row r="94" spans="1:11" s="6" customFormat="1" ht="22.5">
      <c r="A94" s="8" t="s">
        <v>1840</v>
      </c>
      <c r="B94" s="9" t="s">
        <v>1841</v>
      </c>
      <c r="C94" s="8">
        <v>12</v>
      </c>
      <c r="D94" s="29"/>
      <c r="E94" s="26">
        <v>0</v>
      </c>
      <c r="F94" s="26">
        <v>0</v>
      </c>
      <c r="G94" s="26">
        <f t="shared" si="6"/>
        <v>0</v>
      </c>
      <c r="H94" s="26">
        <f t="shared" si="5"/>
        <v>0</v>
      </c>
      <c r="I94" s="26">
        <f t="shared" si="7"/>
        <v>0</v>
      </c>
      <c r="J94" s="26">
        <f t="shared" si="8"/>
        <v>0</v>
      </c>
      <c r="K94" s="26">
        <f t="shared" si="9"/>
        <v>0</v>
      </c>
    </row>
    <row r="95" spans="1:11" s="6" customFormat="1" ht="22.5">
      <c r="A95" s="8" t="s">
        <v>1842</v>
      </c>
      <c r="B95" s="9" t="s">
        <v>1843</v>
      </c>
      <c r="C95" s="8">
        <v>12</v>
      </c>
      <c r="D95" s="29"/>
      <c r="E95" s="26">
        <v>0</v>
      </c>
      <c r="F95" s="26">
        <v>0</v>
      </c>
      <c r="G95" s="26">
        <f t="shared" si="6"/>
        <v>0</v>
      </c>
      <c r="H95" s="26">
        <f t="shared" si="5"/>
        <v>0</v>
      </c>
      <c r="I95" s="26">
        <f t="shared" si="7"/>
        <v>0</v>
      </c>
      <c r="J95" s="26">
        <f t="shared" si="8"/>
        <v>0</v>
      </c>
      <c r="K95" s="26">
        <f t="shared" si="9"/>
        <v>0</v>
      </c>
    </row>
    <row r="96" spans="1:11" s="6" customFormat="1" ht="22.5">
      <c r="A96" s="8" t="s">
        <v>1844</v>
      </c>
      <c r="B96" s="9" t="s">
        <v>1845</v>
      </c>
      <c r="C96" s="8">
        <v>36</v>
      </c>
      <c r="D96" s="29"/>
      <c r="E96" s="26">
        <v>0</v>
      </c>
      <c r="F96" s="26">
        <v>0</v>
      </c>
      <c r="G96" s="26">
        <f t="shared" si="6"/>
        <v>0</v>
      </c>
      <c r="H96" s="26">
        <f t="shared" si="5"/>
        <v>0</v>
      </c>
      <c r="I96" s="26">
        <f t="shared" si="7"/>
        <v>0</v>
      </c>
      <c r="J96" s="26">
        <f t="shared" si="8"/>
        <v>0</v>
      </c>
      <c r="K96" s="26">
        <f t="shared" si="9"/>
        <v>0</v>
      </c>
    </row>
    <row r="97" spans="1:11" s="6" customFormat="1" ht="22.5">
      <c r="A97" s="8" t="s">
        <v>1846</v>
      </c>
      <c r="B97" s="9" t="s">
        <v>1847</v>
      </c>
      <c r="C97" s="8">
        <v>684</v>
      </c>
      <c r="D97" s="29"/>
      <c r="E97" s="26">
        <v>0</v>
      </c>
      <c r="F97" s="26">
        <v>0</v>
      </c>
      <c r="G97" s="26">
        <f t="shared" si="6"/>
        <v>0</v>
      </c>
      <c r="H97" s="26">
        <f t="shared" si="5"/>
        <v>0</v>
      </c>
      <c r="I97" s="26">
        <f t="shared" si="7"/>
        <v>0</v>
      </c>
      <c r="J97" s="26">
        <f t="shared" si="8"/>
        <v>0</v>
      </c>
      <c r="K97" s="26">
        <f t="shared" si="9"/>
        <v>0</v>
      </c>
    </row>
    <row r="98" spans="1:11" s="6" customFormat="1" ht="22.5">
      <c r="A98" s="8" t="s">
        <v>1848</v>
      </c>
      <c r="B98" s="9" t="s">
        <v>1849</v>
      </c>
      <c r="C98" s="8">
        <v>36</v>
      </c>
      <c r="D98" s="29"/>
      <c r="E98" s="26">
        <v>0</v>
      </c>
      <c r="F98" s="26">
        <v>0</v>
      </c>
      <c r="G98" s="26">
        <f t="shared" si="6"/>
        <v>0</v>
      </c>
      <c r="H98" s="26">
        <f t="shared" si="5"/>
        <v>0</v>
      </c>
      <c r="I98" s="26">
        <f t="shared" si="7"/>
        <v>0</v>
      </c>
      <c r="J98" s="26">
        <f t="shared" si="8"/>
        <v>0</v>
      </c>
      <c r="K98" s="26">
        <f t="shared" si="9"/>
        <v>0</v>
      </c>
    </row>
    <row r="99" spans="1:11" s="6" customFormat="1" ht="33.75">
      <c r="A99" s="8" t="s">
        <v>1850</v>
      </c>
      <c r="B99" s="9" t="s">
        <v>1851</v>
      </c>
      <c r="C99" s="8">
        <v>33660</v>
      </c>
      <c r="D99" s="29"/>
      <c r="E99" s="26">
        <v>0</v>
      </c>
      <c r="F99" s="26">
        <v>0</v>
      </c>
      <c r="G99" s="26">
        <f t="shared" si="6"/>
        <v>0</v>
      </c>
      <c r="H99" s="26">
        <f t="shared" si="5"/>
        <v>0</v>
      </c>
      <c r="I99" s="26">
        <f t="shared" si="7"/>
        <v>0</v>
      </c>
      <c r="J99" s="26">
        <f t="shared" si="8"/>
        <v>0</v>
      </c>
      <c r="K99" s="26">
        <f t="shared" si="9"/>
        <v>0</v>
      </c>
    </row>
    <row r="100" spans="1:11" s="6" customFormat="1" ht="33.75">
      <c r="A100" s="8" t="s">
        <v>1852</v>
      </c>
      <c r="B100" s="9" t="s">
        <v>1853</v>
      </c>
      <c r="C100" s="8">
        <v>1332</v>
      </c>
      <c r="D100" s="29"/>
      <c r="E100" s="26">
        <v>0</v>
      </c>
      <c r="F100" s="26">
        <v>0</v>
      </c>
      <c r="G100" s="26">
        <f t="shared" si="6"/>
        <v>0</v>
      </c>
      <c r="H100" s="26">
        <f t="shared" si="5"/>
        <v>0</v>
      </c>
      <c r="I100" s="26">
        <f t="shared" si="7"/>
        <v>0</v>
      </c>
      <c r="J100" s="26">
        <f t="shared" si="8"/>
        <v>0</v>
      </c>
      <c r="K100" s="26">
        <f t="shared" si="9"/>
        <v>0</v>
      </c>
    </row>
    <row r="101" spans="1:11" s="6" customFormat="1" ht="33.75">
      <c r="A101" s="8" t="s">
        <v>1854</v>
      </c>
      <c r="B101" s="9" t="s">
        <v>1855</v>
      </c>
      <c r="C101" s="8">
        <v>1488</v>
      </c>
      <c r="D101" s="29"/>
      <c r="E101" s="26">
        <v>0</v>
      </c>
      <c r="F101" s="26">
        <v>0</v>
      </c>
      <c r="G101" s="26">
        <f t="shared" si="6"/>
        <v>0</v>
      </c>
      <c r="H101" s="26">
        <f t="shared" si="5"/>
        <v>0</v>
      </c>
      <c r="I101" s="26">
        <f t="shared" si="7"/>
        <v>0</v>
      </c>
      <c r="J101" s="26">
        <f t="shared" si="8"/>
        <v>0</v>
      </c>
      <c r="K101" s="26">
        <f t="shared" si="9"/>
        <v>0</v>
      </c>
    </row>
    <row r="102" spans="1:11" s="6" customFormat="1" ht="123.75">
      <c r="A102" s="8" t="s">
        <v>1856</v>
      </c>
      <c r="B102" s="9" t="s">
        <v>1857</v>
      </c>
      <c r="C102" s="8">
        <v>576</v>
      </c>
      <c r="D102" s="29"/>
      <c r="E102" s="26">
        <v>0</v>
      </c>
      <c r="F102" s="26">
        <v>0</v>
      </c>
      <c r="G102" s="26">
        <f t="shared" si="6"/>
        <v>0</v>
      </c>
      <c r="H102" s="26">
        <f t="shared" si="5"/>
        <v>0</v>
      </c>
      <c r="I102" s="26">
        <f t="shared" si="7"/>
        <v>0</v>
      </c>
      <c r="J102" s="26">
        <f t="shared" si="8"/>
        <v>0</v>
      </c>
      <c r="K102" s="26">
        <f t="shared" si="9"/>
        <v>0</v>
      </c>
    </row>
    <row r="103" spans="1:11" s="6" customFormat="1" ht="135">
      <c r="A103" s="8" t="s">
        <v>1858</v>
      </c>
      <c r="B103" s="9" t="s">
        <v>1859</v>
      </c>
      <c r="C103" s="8">
        <v>4128</v>
      </c>
      <c r="D103" s="29"/>
      <c r="E103" s="26">
        <v>0</v>
      </c>
      <c r="F103" s="26">
        <v>0</v>
      </c>
      <c r="G103" s="26">
        <f t="shared" si="6"/>
        <v>0</v>
      </c>
      <c r="H103" s="26">
        <f t="shared" si="5"/>
        <v>0</v>
      </c>
      <c r="I103" s="26">
        <f t="shared" si="7"/>
        <v>0</v>
      </c>
      <c r="J103" s="26">
        <f t="shared" si="8"/>
        <v>0</v>
      </c>
      <c r="K103" s="26">
        <f t="shared" si="9"/>
        <v>0</v>
      </c>
    </row>
    <row r="104" spans="1:11" s="6" customFormat="1" ht="45">
      <c r="A104" s="8" t="s">
        <v>1860</v>
      </c>
      <c r="B104" s="9" t="s">
        <v>1861</v>
      </c>
      <c r="C104" s="8">
        <v>468</v>
      </c>
      <c r="D104" s="29"/>
      <c r="E104" s="26">
        <v>0</v>
      </c>
      <c r="F104" s="26">
        <v>0</v>
      </c>
      <c r="G104" s="26">
        <f t="shared" si="6"/>
        <v>0</v>
      </c>
      <c r="H104" s="26">
        <f t="shared" si="5"/>
        <v>0</v>
      </c>
      <c r="I104" s="26">
        <f t="shared" si="7"/>
        <v>0</v>
      </c>
      <c r="J104" s="26">
        <f t="shared" si="8"/>
        <v>0</v>
      </c>
      <c r="K104" s="26">
        <f t="shared" si="9"/>
        <v>0</v>
      </c>
    </row>
    <row r="105" spans="1:11" s="6" customFormat="1" ht="45">
      <c r="A105" s="8" t="s">
        <v>1862</v>
      </c>
      <c r="B105" s="9" t="s">
        <v>1863</v>
      </c>
      <c r="C105" s="8">
        <v>1140</v>
      </c>
      <c r="D105" s="29"/>
      <c r="E105" s="26">
        <v>0</v>
      </c>
      <c r="F105" s="26">
        <v>0</v>
      </c>
      <c r="G105" s="26">
        <f t="shared" si="6"/>
        <v>0</v>
      </c>
      <c r="H105" s="26">
        <f t="shared" si="5"/>
        <v>0</v>
      </c>
      <c r="I105" s="26">
        <f t="shared" si="7"/>
        <v>0</v>
      </c>
      <c r="J105" s="26">
        <f t="shared" si="8"/>
        <v>0</v>
      </c>
      <c r="K105" s="26">
        <f t="shared" si="9"/>
        <v>0</v>
      </c>
    </row>
    <row r="106" spans="1:11" s="6" customFormat="1" ht="33.75">
      <c r="A106" s="8" t="s">
        <v>1864</v>
      </c>
      <c r="B106" s="9" t="s">
        <v>1865</v>
      </c>
      <c r="C106" s="8">
        <v>26088</v>
      </c>
      <c r="D106" s="29"/>
      <c r="E106" s="26">
        <v>0</v>
      </c>
      <c r="F106" s="26">
        <v>0</v>
      </c>
      <c r="G106" s="26">
        <f t="shared" si="6"/>
        <v>0</v>
      </c>
      <c r="H106" s="26">
        <f t="shared" si="5"/>
        <v>0</v>
      </c>
      <c r="I106" s="26">
        <f t="shared" si="7"/>
        <v>0</v>
      </c>
      <c r="J106" s="26">
        <f t="shared" si="8"/>
        <v>0</v>
      </c>
      <c r="K106" s="26">
        <f t="shared" si="9"/>
        <v>0</v>
      </c>
    </row>
    <row r="107" spans="1:11" s="6" customFormat="1" ht="33.75">
      <c r="A107" s="8" t="s">
        <v>1866</v>
      </c>
      <c r="B107" s="9" t="s">
        <v>1867</v>
      </c>
      <c r="C107" s="8">
        <v>46476</v>
      </c>
      <c r="D107" s="29"/>
      <c r="E107" s="26">
        <v>0</v>
      </c>
      <c r="F107" s="26">
        <v>0</v>
      </c>
      <c r="G107" s="26">
        <f t="shared" si="6"/>
        <v>0</v>
      </c>
      <c r="H107" s="26">
        <f t="shared" si="5"/>
        <v>0</v>
      </c>
      <c r="I107" s="26">
        <f t="shared" si="7"/>
        <v>0</v>
      </c>
      <c r="J107" s="26">
        <f t="shared" si="8"/>
        <v>0</v>
      </c>
      <c r="K107" s="26">
        <f t="shared" si="9"/>
        <v>0</v>
      </c>
    </row>
    <row r="108" spans="1:11" s="6" customFormat="1" ht="56.25">
      <c r="A108" s="8" t="s">
        <v>1868</v>
      </c>
      <c r="B108" s="9" t="s">
        <v>1869</v>
      </c>
      <c r="C108" s="8">
        <v>264</v>
      </c>
      <c r="D108" s="29"/>
      <c r="E108" s="26">
        <v>0</v>
      </c>
      <c r="F108" s="26">
        <v>0</v>
      </c>
      <c r="G108" s="26">
        <f t="shared" si="6"/>
        <v>0</v>
      </c>
      <c r="H108" s="26">
        <f t="shared" si="5"/>
        <v>0</v>
      </c>
      <c r="I108" s="26">
        <f t="shared" si="7"/>
        <v>0</v>
      </c>
      <c r="J108" s="26">
        <f t="shared" si="8"/>
        <v>0</v>
      </c>
      <c r="K108" s="26">
        <f t="shared" si="9"/>
        <v>0</v>
      </c>
    </row>
    <row r="109" spans="1:11" s="6" customFormat="1" ht="56.25">
      <c r="A109" s="8" t="s">
        <v>1870</v>
      </c>
      <c r="B109" s="9" t="s">
        <v>1871</v>
      </c>
      <c r="C109" s="8">
        <v>96</v>
      </c>
      <c r="D109" s="29"/>
      <c r="E109" s="26">
        <v>0</v>
      </c>
      <c r="F109" s="26">
        <v>0</v>
      </c>
      <c r="G109" s="26">
        <f t="shared" si="6"/>
        <v>0</v>
      </c>
      <c r="H109" s="26">
        <f t="shared" si="5"/>
        <v>0</v>
      </c>
      <c r="I109" s="26">
        <f t="shared" si="7"/>
        <v>0</v>
      </c>
      <c r="J109" s="26">
        <f t="shared" si="8"/>
        <v>0</v>
      </c>
      <c r="K109" s="26">
        <f t="shared" si="9"/>
        <v>0</v>
      </c>
    </row>
    <row r="110" spans="1:11" s="6" customFormat="1" ht="78.75">
      <c r="A110" s="8" t="s">
        <v>1872</v>
      </c>
      <c r="B110" s="9" t="s">
        <v>1873</v>
      </c>
      <c r="C110" s="8">
        <v>372</v>
      </c>
      <c r="D110" s="29"/>
      <c r="E110" s="26">
        <v>0</v>
      </c>
      <c r="F110" s="26">
        <v>0</v>
      </c>
      <c r="G110" s="26">
        <f t="shared" si="6"/>
        <v>0</v>
      </c>
      <c r="H110" s="26">
        <f t="shared" si="5"/>
        <v>0</v>
      </c>
      <c r="I110" s="26">
        <f t="shared" si="7"/>
        <v>0</v>
      </c>
      <c r="J110" s="26">
        <f t="shared" si="8"/>
        <v>0</v>
      </c>
      <c r="K110" s="26">
        <f t="shared" si="9"/>
        <v>0</v>
      </c>
    </row>
    <row r="111" spans="1:11" s="6" customFormat="1" ht="45">
      <c r="A111" s="8" t="s">
        <v>1874</v>
      </c>
      <c r="B111" s="9" t="s">
        <v>1875</v>
      </c>
      <c r="C111" s="8">
        <v>60</v>
      </c>
      <c r="D111" s="29"/>
      <c r="E111" s="26">
        <v>0</v>
      </c>
      <c r="F111" s="26">
        <v>0</v>
      </c>
      <c r="G111" s="26">
        <f t="shared" si="6"/>
        <v>0</v>
      </c>
      <c r="H111" s="26">
        <f t="shared" si="5"/>
        <v>0</v>
      </c>
      <c r="I111" s="26">
        <f t="shared" si="7"/>
        <v>0</v>
      </c>
      <c r="J111" s="26">
        <f t="shared" si="8"/>
        <v>0</v>
      </c>
      <c r="K111" s="26">
        <f t="shared" si="9"/>
        <v>0</v>
      </c>
    </row>
    <row r="112" spans="1:11" s="6" customFormat="1" ht="45">
      <c r="A112" s="8" t="s">
        <v>1876</v>
      </c>
      <c r="B112" s="9" t="s">
        <v>1877</v>
      </c>
      <c r="C112" s="8">
        <v>3084</v>
      </c>
      <c r="D112" s="29"/>
      <c r="E112" s="26">
        <v>0</v>
      </c>
      <c r="F112" s="26">
        <v>0</v>
      </c>
      <c r="G112" s="26">
        <f t="shared" si="6"/>
        <v>0</v>
      </c>
      <c r="H112" s="26">
        <f t="shared" si="5"/>
        <v>0</v>
      </c>
      <c r="I112" s="26">
        <f t="shared" si="7"/>
        <v>0</v>
      </c>
      <c r="J112" s="26">
        <f t="shared" si="8"/>
        <v>0</v>
      </c>
      <c r="K112" s="26">
        <f t="shared" si="9"/>
        <v>0</v>
      </c>
    </row>
    <row r="113" spans="1:11" s="6" customFormat="1" ht="22.5">
      <c r="A113" s="8" t="s">
        <v>1878</v>
      </c>
      <c r="B113" s="9" t="s">
        <v>1879</v>
      </c>
      <c r="C113" s="8">
        <v>5580</v>
      </c>
      <c r="D113" s="29"/>
      <c r="E113" s="26">
        <v>0</v>
      </c>
      <c r="F113" s="26">
        <v>0</v>
      </c>
      <c r="G113" s="26">
        <f t="shared" si="6"/>
        <v>0</v>
      </c>
      <c r="H113" s="26">
        <f t="shared" si="5"/>
        <v>0</v>
      </c>
      <c r="I113" s="26">
        <f t="shared" si="7"/>
        <v>0</v>
      </c>
      <c r="J113" s="26">
        <f t="shared" si="8"/>
        <v>0</v>
      </c>
      <c r="K113" s="26">
        <f t="shared" si="9"/>
        <v>0</v>
      </c>
    </row>
    <row r="114" spans="1:11" s="6" customFormat="1" ht="45">
      <c r="A114" s="8" t="s">
        <v>1880</v>
      </c>
      <c r="B114" s="9" t="s">
        <v>1881</v>
      </c>
      <c r="C114" s="8">
        <v>72</v>
      </c>
      <c r="D114" s="29"/>
      <c r="E114" s="26">
        <v>0</v>
      </c>
      <c r="F114" s="26">
        <v>0</v>
      </c>
      <c r="G114" s="26">
        <f t="shared" si="6"/>
        <v>0</v>
      </c>
      <c r="H114" s="26">
        <f t="shared" si="5"/>
        <v>0</v>
      </c>
      <c r="I114" s="26">
        <f t="shared" si="7"/>
        <v>0</v>
      </c>
      <c r="J114" s="26">
        <f t="shared" si="8"/>
        <v>0</v>
      </c>
      <c r="K114" s="26">
        <f t="shared" si="9"/>
        <v>0</v>
      </c>
    </row>
    <row r="115" spans="1:11" s="6" customFormat="1" ht="45">
      <c r="A115" s="8" t="s">
        <v>1882</v>
      </c>
      <c r="B115" s="9" t="s">
        <v>1883</v>
      </c>
      <c r="C115" s="8">
        <v>60</v>
      </c>
      <c r="D115" s="29"/>
      <c r="E115" s="26">
        <v>0</v>
      </c>
      <c r="F115" s="26">
        <v>0</v>
      </c>
      <c r="G115" s="26">
        <f t="shared" si="6"/>
        <v>0</v>
      </c>
      <c r="H115" s="26">
        <f t="shared" si="5"/>
        <v>0</v>
      </c>
      <c r="I115" s="26">
        <f t="shared" si="7"/>
        <v>0</v>
      </c>
      <c r="J115" s="26">
        <f t="shared" si="8"/>
        <v>0</v>
      </c>
      <c r="K115" s="26">
        <f t="shared" si="9"/>
        <v>0</v>
      </c>
    </row>
    <row r="116" spans="1:11" s="6" customFormat="1" ht="45">
      <c r="A116" s="8" t="s">
        <v>1884</v>
      </c>
      <c r="B116" s="9" t="s">
        <v>1885</v>
      </c>
      <c r="C116" s="8">
        <v>84</v>
      </c>
      <c r="D116" s="29"/>
      <c r="E116" s="26">
        <v>0</v>
      </c>
      <c r="F116" s="26">
        <v>0</v>
      </c>
      <c r="G116" s="26">
        <f t="shared" si="6"/>
        <v>0</v>
      </c>
      <c r="H116" s="26">
        <f t="shared" si="5"/>
        <v>0</v>
      </c>
      <c r="I116" s="26">
        <f t="shared" si="7"/>
        <v>0</v>
      </c>
      <c r="J116" s="26">
        <f t="shared" si="8"/>
        <v>0</v>
      </c>
      <c r="K116" s="26">
        <f t="shared" si="9"/>
        <v>0</v>
      </c>
    </row>
    <row r="117" spans="1:11" s="6" customFormat="1" ht="78.75">
      <c r="A117" s="8" t="s">
        <v>1886</v>
      </c>
      <c r="B117" s="9" t="s">
        <v>1887</v>
      </c>
      <c r="C117" s="8">
        <v>300</v>
      </c>
      <c r="D117" s="29"/>
      <c r="E117" s="26">
        <v>0</v>
      </c>
      <c r="F117" s="26">
        <v>0</v>
      </c>
      <c r="G117" s="26">
        <f t="shared" si="6"/>
        <v>0</v>
      </c>
      <c r="H117" s="26">
        <f t="shared" si="5"/>
        <v>0</v>
      </c>
      <c r="I117" s="26">
        <f t="shared" si="7"/>
        <v>0</v>
      </c>
      <c r="J117" s="26">
        <f t="shared" si="8"/>
        <v>0</v>
      </c>
      <c r="K117" s="26">
        <f t="shared" si="9"/>
        <v>0</v>
      </c>
    </row>
    <row r="118" spans="1:11" s="6" customFormat="1" ht="78.75">
      <c r="A118" s="8" t="s">
        <v>1888</v>
      </c>
      <c r="B118" s="9" t="s">
        <v>1889</v>
      </c>
      <c r="C118" s="8">
        <v>444</v>
      </c>
      <c r="D118" s="29"/>
      <c r="E118" s="26">
        <v>0</v>
      </c>
      <c r="F118" s="26">
        <v>0</v>
      </c>
      <c r="G118" s="26">
        <f t="shared" si="6"/>
        <v>0</v>
      </c>
      <c r="H118" s="26">
        <f t="shared" si="5"/>
        <v>0</v>
      </c>
      <c r="I118" s="26">
        <f t="shared" si="7"/>
        <v>0</v>
      </c>
      <c r="J118" s="26">
        <f t="shared" si="8"/>
        <v>0</v>
      </c>
      <c r="K118" s="26">
        <f t="shared" si="9"/>
        <v>0</v>
      </c>
    </row>
    <row r="119" spans="1:11" s="6" customFormat="1" ht="67.5">
      <c r="A119" s="8" t="s">
        <v>1890</v>
      </c>
      <c r="B119" s="9" t="s">
        <v>1891</v>
      </c>
      <c r="C119" s="8">
        <v>240</v>
      </c>
      <c r="D119" s="29"/>
      <c r="E119" s="26">
        <v>0</v>
      </c>
      <c r="F119" s="26">
        <v>0</v>
      </c>
      <c r="G119" s="26">
        <f t="shared" si="6"/>
        <v>0</v>
      </c>
      <c r="H119" s="26">
        <f t="shared" si="5"/>
        <v>0</v>
      </c>
      <c r="I119" s="26">
        <f t="shared" si="7"/>
        <v>0</v>
      </c>
      <c r="J119" s="26">
        <f t="shared" si="8"/>
        <v>0</v>
      </c>
      <c r="K119" s="26">
        <f t="shared" si="9"/>
        <v>0</v>
      </c>
    </row>
    <row r="120" spans="1:11" s="6" customFormat="1" ht="78.75">
      <c r="A120" s="8" t="s">
        <v>1892</v>
      </c>
      <c r="B120" s="9" t="s">
        <v>1893</v>
      </c>
      <c r="C120" s="8">
        <v>516</v>
      </c>
      <c r="D120" s="29"/>
      <c r="E120" s="26">
        <v>0</v>
      </c>
      <c r="F120" s="26">
        <v>0</v>
      </c>
      <c r="G120" s="26">
        <f t="shared" si="6"/>
        <v>0</v>
      </c>
      <c r="H120" s="26">
        <f t="shared" si="5"/>
        <v>0</v>
      </c>
      <c r="I120" s="26">
        <f t="shared" si="7"/>
        <v>0</v>
      </c>
      <c r="J120" s="26">
        <f t="shared" si="8"/>
        <v>0</v>
      </c>
      <c r="K120" s="26">
        <f t="shared" si="9"/>
        <v>0</v>
      </c>
    </row>
    <row r="121" spans="1:11" s="6" customFormat="1" ht="78.75">
      <c r="A121" s="8" t="s">
        <v>1894</v>
      </c>
      <c r="B121" s="9" t="s">
        <v>1895</v>
      </c>
      <c r="C121" s="8">
        <v>1356</v>
      </c>
      <c r="D121" s="29"/>
      <c r="E121" s="26">
        <v>0</v>
      </c>
      <c r="F121" s="26">
        <v>0</v>
      </c>
      <c r="G121" s="26">
        <f t="shared" si="6"/>
        <v>0</v>
      </c>
      <c r="H121" s="26">
        <f t="shared" si="5"/>
        <v>0</v>
      </c>
      <c r="I121" s="26">
        <f t="shared" si="7"/>
        <v>0</v>
      </c>
      <c r="J121" s="26">
        <f t="shared" si="8"/>
        <v>0</v>
      </c>
      <c r="K121" s="26">
        <f t="shared" si="9"/>
        <v>0</v>
      </c>
    </row>
    <row r="122" spans="1:11" s="6" customFormat="1" ht="78.75">
      <c r="A122" s="8" t="s">
        <v>1896</v>
      </c>
      <c r="B122" s="9" t="s">
        <v>1897</v>
      </c>
      <c r="C122" s="8">
        <v>1332</v>
      </c>
      <c r="D122" s="29"/>
      <c r="E122" s="26">
        <v>0</v>
      </c>
      <c r="F122" s="26">
        <v>0</v>
      </c>
      <c r="G122" s="26">
        <f t="shared" si="6"/>
        <v>0</v>
      </c>
      <c r="H122" s="26">
        <f t="shared" si="5"/>
        <v>0</v>
      </c>
      <c r="I122" s="26">
        <f t="shared" si="7"/>
        <v>0</v>
      </c>
      <c r="J122" s="26">
        <f t="shared" si="8"/>
        <v>0</v>
      </c>
      <c r="K122" s="26">
        <f t="shared" si="9"/>
        <v>0</v>
      </c>
    </row>
    <row r="123" spans="1:11" s="6" customFormat="1" ht="78.75">
      <c r="A123" s="8" t="s">
        <v>1898</v>
      </c>
      <c r="B123" s="9" t="s">
        <v>1179</v>
      </c>
      <c r="C123" s="8">
        <v>2712</v>
      </c>
      <c r="D123" s="29"/>
      <c r="E123" s="26">
        <v>0</v>
      </c>
      <c r="F123" s="26">
        <v>0</v>
      </c>
      <c r="G123" s="26">
        <f t="shared" si="6"/>
        <v>0</v>
      </c>
      <c r="H123" s="26">
        <f t="shared" si="5"/>
        <v>0</v>
      </c>
      <c r="I123" s="26">
        <f t="shared" si="7"/>
        <v>0</v>
      </c>
      <c r="J123" s="26">
        <f t="shared" si="8"/>
        <v>0</v>
      </c>
      <c r="K123" s="26">
        <f t="shared" si="9"/>
        <v>0</v>
      </c>
    </row>
    <row r="124" spans="1:11" s="6" customFormat="1" ht="78.75">
      <c r="A124" s="8" t="s">
        <v>1180</v>
      </c>
      <c r="B124" s="9" t="s">
        <v>1181</v>
      </c>
      <c r="C124" s="8">
        <v>1848</v>
      </c>
      <c r="D124" s="29"/>
      <c r="E124" s="26">
        <v>0</v>
      </c>
      <c r="F124" s="26">
        <v>0</v>
      </c>
      <c r="G124" s="26">
        <f t="shared" si="6"/>
        <v>0</v>
      </c>
      <c r="H124" s="26">
        <f t="shared" si="5"/>
        <v>0</v>
      </c>
      <c r="I124" s="26">
        <f t="shared" si="7"/>
        <v>0</v>
      </c>
      <c r="J124" s="26">
        <f t="shared" si="8"/>
        <v>0</v>
      </c>
      <c r="K124" s="26">
        <f t="shared" si="9"/>
        <v>0</v>
      </c>
    </row>
    <row r="125" spans="1:11" s="6" customFormat="1" ht="78.75">
      <c r="A125" s="8" t="s">
        <v>1182</v>
      </c>
      <c r="B125" s="9" t="s">
        <v>1183</v>
      </c>
      <c r="C125" s="8">
        <v>288</v>
      </c>
      <c r="D125" s="29"/>
      <c r="E125" s="26">
        <v>0</v>
      </c>
      <c r="F125" s="26">
        <v>0</v>
      </c>
      <c r="G125" s="26">
        <f t="shared" si="6"/>
        <v>0</v>
      </c>
      <c r="H125" s="26">
        <f t="shared" si="5"/>
        <v>0</v>
      </c>
      <c r="I125" s="26">
        <f t="shared" si="7"/>
        <v>0</v>
      </c>
      <c r="J125" s="26">
        <f t="shared" si="8"/>
        <v>0</v>
      </c>
      <c r="K125" s="26">
        <f t="shared" si="9"/>
        <v>0</v>
      </c>
    </row>
    <row r="126" spans="1:11" s="6" customFormat="1" ht="78.75">
      <c r="A126" s="8" t="s">
        <v>1184</v>
      </c>
      <c r="B126" s="9" t="s">
        <v>1185</v>
      </c>
      <c r="C126" s="8">
        <v>276</v>
      </c>
      <c r="D126" s="29"/>
      <c r="E126" s="26">
        <v>0</v>
      </c>
      <c r="F126" s="26">
        <v>0</v>
      </c>
      <c r="G126" s="26">
        <f t="shared" si="6"/>
        <v>0</v>
      </c>
      <c r="H126" s="26">
        <f t="shared" si="5"/>
        <v>0</v>
      </c>
      <c r="I126" s="26">
        <f t="shared" si="7"/>
        <v>0</v>
      </c>
      <c r="J126" s="26">
        <f t="shared" si="8"/>
        <v>0</v>
      </c>
      <c r="K126" s="26">
        <f t="shared" si="9"/>
        <v>0</v>
      </c>
    </row>
    <row r="127" spans="1:11" s="6" customFormat="1" ht="78.75">
      <c r="A127" s="8" t="s">
        <v>1186</v>
      </c>
      <c r="B127" s="9" t="s">
        <v>1187</v>
      </c>
      <c r="C127" s="8">
        <v>48</v>
      </c>
      <c r="D127" s="29"/>
      <c r="E127" s="26">
        <v>0</v>
      </c>
      <c r="F127" s="26">
        <v>0</v>
      </c>
      <c r="G127" s="26">
        <f t="shared" si="6"/>
        <v>0</v>
      </c>
      <c r="H127" s="26">
        <f t="shared" si="5"/>
        <v>0</v>
      </c>
      <c r="I127" s="26">
        <f t="shared" si="7"/>
        <v>0</v>
      </c>
      <c r="J127" s="26">
        <f t="shared" si="8"/>
        <v>0</v>
      </c>
      <c r="K127" s="26">
        <f t="shared" si="9"/>
        <v>0</v>
      </c>
    </row>
    <row r="128" spans="1:11" s="6" customFormat="1" ht="45">
      <c r="A128" s="8" t="s">
        <v>1188</v>
      </c>
      <c r="B128" s="9" t="s">
        <v>1189</v>
      </c>
      <c r="C128" s="8">
        <v>780</v>
      </c>
      <c r="D128" s="29"/>
      <c r="E128" s="26">
        <v>0</v>
      </c>
      <c r="F128" s="26">
        <v>0</v>
      </c>
      <c r="G128" s="26">
        <f t="shared" si="6"/>
        <v>0</v>
      </c>
      <c r="H128" s="26">
        <f t="shared" si="5"/>
        <v>0</v>
      </c>
      <c r="I128" s="26">
        <f t="shared" si="7"/>
        <v>0</v>
      </c>
      <c r="J128" s="26">
        <f t="shared" si="8"/>
        <v>0</v>
      </c>
      <c r="K128" s="26">
        <f t="shared" si="9"/>
        <v>0</v>
      </c>
    </row>
    <row r="129" spans="1:11" s="6" customFormat="1" ht="45">
      <c r="A129" s="8" t="s">
        <v>1190</v>
      </c>
      <c r="B129" s="9" t="s">
        <v>1191</v>
      </c>
      <c r="C129" s="8">
        <v>84</v>
      </c>
      <c r="D129" s="29"/>
      <c r="E129" s="26">
        <v>0</v>
      </c>
      <c r="F129" s="26">
        <v>0</v>
      </c>
      <c r="G129" s="26">
        <f t="shared" si="6"/>
        <v>0</v>
      </c>
      <c r="H129" s="26">
        <f t="shared" si="5"/>
        <v>0</v>
      </c>
      <c r="I129" s="26">
        <f t="shared" si="7"/>
        <v>0</v>
      </c>
      <c r="J129" s="26">
        <f t="shared" si="8"/>
        <v>0</v>
      </c>
      <c r="K129" s="26">
        <f t="shared" si="9"/>
        <v>0</v>
      </c>
    </row>
    <row r="130" spans="1:11" s="6" customFormat="1" ht="22.5">
      <c r="A130" s="8" t="s">
        <v>1192</v>
      </c>
      <c r="B130" s="9" t="s">
        <v>1193</v>
      </c>
      <c r="C130" s="8">
        <v>2040</v>
      </c>
      <c r="D130" s="29"/>
      <c r="E130" s="26">
        <v>0</v>
      </c>
      <c r="F130" s="26">
        <v>0</v>
      </c>
      <c r="G130" s="26">
        <f t="shared" si="6"/>
        <v>0</v>
      </c>
      <c r="H130" s="26">
        <f t="shared" si="5"/>
        <v>0</v>
      </c>
      <c r="I130" s="26">
        <f t="shared" si="7"/>
        <v>0</v>
      </c>
      <c r="J130" s="26">
        <f t="shared" si="8"/>
        <v>0</v>
      </c>
      <c r="K130" s="26">
        <f t="shared" si="9"/>
        <v>0</v>
      </c>
    </row>
    <row r="131" spans="1:11" s="6" customFormat="1" ht="22.5">
      <c r="A131" s="8" t="s">
        <v>1194</v>
      </c>
      <c r="B131" s="9" t="s">
        <v>1195</v>
      </c>
      <c r="C131" s="8">
        <v>4032</v>
      </c>
      <c r="D131" s="29"/>
      <c r="E131" s="26">
        <v>0</v>
      </c>
      <c r="F131" s="26">
        <v>0</v>
      </c>
      <c r="G131" s="26">
        <f t="shared" si="6"/>
        <v>0</v>
      </c>
      <c r="H131" s="26">
        <f t="shared" si="5"/>
        <v>0</v>
      </c>
      <c r="I131" s="26">
        <f t="shared" si="7"/>
        <v>0</v>
      </c>
      <c r="J131" s="26">
        <f t="shared" si="8"/>
        <v>0</v>
      </c>
      <c r="K131" s="26">
        <f t="shared" si="9"/>
        <v>0</v>
      </c>
    </row>
    <row r="132" spans="1:11" s="6" customFormat="1" ht="33.75">
      <c r="A132" s="8" t="s">
        <v>1196</v>
      </c>
      <c r="B132" s="9" t="s">
        <v>1197</v>
      </c>
      <c r="C132" s="8">
        <v>7680</v>
      </c>
      <c r="D132" s="29"/>
      <c r="E132" s="26">
        <v>0</v>
      </c>
      <c r="F132" s="26">
        <v>0</v>
      </c>
      <c r="G132" s="26">
        <f t="shared" si="6"/>
        <v>0</v>
      </c>
      <c r="H132" s="26">
        <f t="shared" si="5"/>
        <v>0</v>
      </c>
      <c r="I132" s="26">
        <f t="shared" si="7"/>
        <v>0</v>
      </c>
      <c r="J132" s="26">
        <f t="shared" si="8"/>
        <v>0</v>
      </c>
      <c r="K132" s="26">
        <f t="shared" si="9"/>
        <v>0</v>
      </c>
    </row>
    <row r="133" spans="1:11" s="6" customFormat="1" ht="45">
      <c r="A133" s="8" t="s">
        <v>1198</v>
      </c>
      <c r="B133" s="9" t="s">
        <v>1199</v>
      </c>
      <c r="C133" s="8">
        <v>2304</v>
      </c>
      <c r="D133" s="29"/>
      <c r="E133" s="26">
        <v>0</v>
      </c>
      <c r="F133" s="26">
        <v>0</v>
      </c>
      <c r="G133" s="26">
        <f t="shared" si="6"/>
        <v>0</v>
      </c>
      <c r="H133" s="26">
        <f t="shared" si="5"/>
        <v>0</v>
      </c>
      <c r="I133" s="26">
        <f t="shared" si="7"/>
        <v>0</v>
      </c>
      <c r="J133" s="26">
        <f t="shared" si="8"/>
        <v>0</v>
      </c>
      <c r="K133" s="26">
        <f t="shared" si="9"/>
        <v>0</v>
      </c>
    </row>
    <row r="134" spans="1:11" s="6" customFormat="1" ht="45">
      <c r="A134" s="8" t="s">
        <v>1200</v>
      </c>
      <c r="B134" s="9" t="s">
        <v>1201</v>
      </c>
      <c r="C134" s="8">
        <v>1356</v>
      </c>
      <c r="D134" s="29"/>
      <c r="E134" s="26">
        <v>0</v>
      </c>
      <c r="F134" s="26">
        <v>0</v>
      </c>
      <c r="G134" s="26">
        <f t="shared" si="6"/>
        <v>0</v>
      </c>
      <c r="H134" s="26">
        <f t="shared" si="5"/>
        <v>0</v>
      </c>
      <c r="I134" s="26">
        <f t="shared" si="7"/>
        <v>0</v>
      </c>
      <c r="J134" s="26">
        <f t="shared" si="8"/>
        <v>0</v>
      </c>
      <c r="K134" s="26">
        <f t="shared" si="9"/>
        <v>0</v>
      </c>
    </row>
    <row r="135" spans="1:11" s="6" customFormat="1" ht="45">
      <c r="A135" s="8" t="s">
        <v>1202</v>
      </c>
      <c r="B135" s="9" t="s">
        <v>1203</v>
      </c>
      <c r="C135" s="8">
        <v>1344</v>
      </c>
      <c r="D135" s="29"/>
      <c r="E135" s="26">
        <v>0</v>
      </c>
      <c r="F135" s="26">
        <v>0</v>
      </c>
      <c r="G135" s="26">
        <f t="shared" si="6"/>
        <v>0</v>
      </c>
      <c r="H135" s="26">
        <f t="shared" si="5"/>
        <v>0</v>
      </c>
      <c r="I135" s="26">
        <f t="shared" si="7"/>
        <v>0</v>
      </c>
      <c r="J135" s="26">
        <f t="shared" si="8"/>
        <v>0</v>
      </c>
      <c r="K135" s="26">
        <f t="shared" si="9"/>
        <v>0</v>
      </c>
    </row>
    <row r="136" spans="1:11" s="6" customFormat="1" ht="45">
      <c r="A136" s="8" t="s">
        <v>1204</v>
      </c>
      <c r="B136" s="9" t="s">
        <v>1205</v>
      </c>
      <c r="C136" s="8">
        <v>2124</v>
      </c>
      <c r="D136" s="29"/>
      <c r="E136" s="26">
        <v>0</v>
      </c>
      <c r="F136" s="26">
        <v>0</v>
      </c>
      <c r="G136" s="26">
        <f t="shared" si="6"/>
        <v>0</v>
      </c>
      <c r="H136" s="26">
        <f t="shared" si="5"/>
        <v>0</v>
      </c>
      <c r="I136" s="26">
        <f t="shared" si="7"/>
        <v>0</v>
      </c>
      <c r="J136" s="26">
        <f t="shared" si="8"/>
        <v>0</v>
      </c>
      <c r="K136" s="26">
        <f t="shared" si="9"/>
        <v>0</v>
      </c>
    </row>
    <row r="137" spans="1:11" s="6" customFormat="1" ht="45">
      <c r="A137" s="8" t="s">
        <v>1206</v>
      </c>
      <c r="B137" s="9" t="s">
        <v>1207</v>
      </c>
      <c r="C137" s="8">
        <v>228</v>
      </c>
      <c r="D137" s="29"/>
      <c r="E137" s="26">
        <v>0</v>
      </c>
      <c r="F137" s="26">
        <v>0</v>
      </c>
      <c r="G137" s="26">
        <f t="shared" si="6"/>
        <v>0</v>
      </c>
      <c r="H137" s="26">
        <f aca="true" t="shared" si="10" ref="H137:H197">F137*1.16</f>
        <v>0</v>
      </c>
      <c r="I137" s="26">
        <f t="shared" si="7"/>
        <v>0</v>
      </c>
      <c r="J137" s="26">
        <f t="shared" si="8"/>
        <v>0</v>
      </c>
      <c r="K137" s="26">
        <f t="shared" si="9"/>
        <v>0</v>
      </c>
    </row>
    <row r="138" spans="1:11" s="6" customFormat="1" ht="45">
      <c r="A138" s="8" t="s">
        <v>1208</v>
      </c>
      <c r="B138" s="9" t="s">
        <v>1209</v>
      </c>
      <c r="C138" s="8">
        <v>60</v>
      </c>
      <c r="D138" s="29"/>
      <c r="E138" s="26">
        <v>0</v>
      </c>
      <c r="F138" s="26">
        <v>0</v>
      </c>
      <c r="G138" s="26">
        <f aca="true" t="shared" si="11" ref="G138:G197">(C138*E138)*1.16</f>
        <v>0</v>
      </c>
      <c r="H138" s="26">
        <f t="shared" si="10"/>
        <v>0</v>
      </c>
      <c r="I138" s="26">
        <f aca="true" t="shared" si="12" ref="I138:I197">C138*H138</f>
        <v>0</v>
      </c>
      <c r="J138" s="26">
        <f aca="true" t="shared" si="13" ref="J138:J197">G138+I138</f>
        <v>0</v>
      </c>
      <c r="K138" s="26">
        <f aca="true" t="shared" si="14" ref="K138:K197">J138*2</f>
        <v>0</v>
      </c>
    </row>
    <row r="139" spans="1:11" s="6" customFormat="1" ht="33.75">
      <c r="A139" s="8" t="s">
        <v>1210</v>
      </c>
      <c r="B139" s="9" t="s">
        <v>1211</v>
      </c>
      <c r="C139" s="8">
        <v>60</v>
      </c>
      <c r="D139" s="29"/>
      <c r="E139" s="26">
        <v>0</v>
      </c>
      <c r="F139" s="26">
        <v>0</v>
      </c>
      <c r="G139" s="26">
        <f t="shared" si="11"/>
        <v>0</v>
      </c>
      <c r="H139" s="26">
        <f t="shared" si="10"/>
        <v>0</v>
      </c>
      <c r="I139" s="26">
        <f t="shared" si="12"/>
        <v>0</v>
      </c>
      <c r="J139" s="26">
        <f t="shared" si="13"/>
        <v>0</v>
      </c>
      <c r="K139" s="26">
        <f t="shared" si="14"/>
        <v>0</v>
      </c>
    </row>
    <row r="140" spans="1:11" s="6" customFormat="1" ht="33.75">
      <c r="A140" s="8" t="s">
        <v>1212</v>
      </c>
      <c r="B140" s="9" t="s">
        <v>1213</v>
      </c>
      <c r="C140" s="8">
        <v>264</v>
      </c>
      <c r="D140" s="29"/>
      <c r="E140" s="26">
        <v>0</v>
      </c>
      <c r="F140" s="26">
        <v>0</v>
      </c>
      <c r="G140" s="26">
        <f t="shared" si="11"/>
        <v>0</v>
      </c>
      <c r="H140" s="26">
        <f t="shared" si="10"/>
        <v>0</v>
      </c>
      <c r="I140" s="26">
        <f t="shared" si="12"/>
        <v>0</v>
      </c>
      <c r="J140" s="26">
        <f t="shared" si="13"/>
        <v>0</v>
      </c>
      <c r="K140" s="26">
        <f t="shared" si="14"/>
        <v>0</v>
      </c>
    </row>
    <row r="141" spans="1:11" s="6" customFormat="1" ht="33.75">
      <c r="A141" s="8" t="s">
        <v>1214</v>
      </c>
      <c r="B141" s="9" t="s">
        <v>1215</v>
      </c>
      <c r="C141" s="8">
        <v>252</v>
      </c>
      <c r="D141" s="29"/>
      <c r="E141" s="26">
        <v>0</v>
      </c>
      <c r="F141" s="26">
        <v>0</v>
      </c>
      <c r="G141" s="26">
        <f t="shared" si="11"/>
        <v>0</v>
      </c>
      <c r="H141" s="26">
        <f t="shared" si="10"/>
        <v>0</v>
      </c>
      <c r="I141" s="26">
        <f t="shared" si="12"/>
        <v>0</v>
      </c>
      <c r="J141" s="26">
        <f t="shared" si="13"/>
        <v>0</v>
      </c>
      <c r="K141" s="26">
        <f t="shared" si="14"/>
        <v>0</v>
      </c>
    </row>
    <row r="142" spans="1:11" s="6" customFormat="1" ht="33.75">
      <c r="A142" s="8" t="s">
        <v>1216</v>
      </c>
      <c r="B142" s="9" t="s">
        <v>1217</v>
      </c>
      <c r="C142" s="8">
        <v>252</v>
      </c>
      <c r="D142" s="29"/>
      <c r="E142" s="26">
        <v>0</v>
      </c>
      <c r="F142" s="26">
        <v>0</v>
      </c>
      <c r="G142" s="26">
        <f t="shared" si="11"/>
        <v>0</v>
      </c>
      <c r="H142" s="26">
        <f t="shared" si="10"/>
        <v>0</v>
      </c>
      <c r="I142" s="26">
        <f t="shared" si="12"/>
        <v>0</v>
      </c>
      <c r="J142" s="26">
        <f t="shared" si="13"/>
        <v>0</v>
      </c>
      <c r="K142" s="26">
        <f t="shared" si="14"/>
        <v>0</v>
      </c>
    </row>
    <row r="143" spans="1:11" s="6" customFormat="1" ht="33.75">
      <c r="A143" s="8" t="s">
        <v>1218</v>
      </c>
      <c r="B143" s="9" t="s">
        <v>1591</v>
      </c>
      <c r="C143" s="8">
        <v>120</v>
      </c>
      <c r="D143" s="29"/>
      <c r="E143" s="26">
        <v>0</v>
      </c>
      <c r="F143" s="26">
        <v>0</v>
      </c>
      <c r="G143" s="26">
        <f t="shared" si="11"/>
        <v>0</v>
      </c>
      <c r="H143" s="26">
        <f t="shared" si="10"/>
        <v>0</v>
      </c>
      <c r="I143" s="26">
        <f t="shared" si="12"/>
        <v>0</v>
      </c>
      <c r="J143" s="26">
        <f t="shared" si="13"/>
        <v>0</v>
      </c>
      <c r="K143" s="26">
        <f t="shared" si="14"/>
        <v>0</v>
      </c>
    </row>
    <row r="144" spans="1:11" s="6" customFormat="1" ht="33.75">
      <c r="A144" s="8" t="s">
        <v>1592</v>
      </c>
      <c r="B144" s="9" t="s">
        <v>1593</v>
      </c>
      <c r="C144" s="8">
        <v>12</v>
      </c>
      <c r="D144" s="29"/>
      <c r="E144" s="26">
        <v>0</v>
      </c>
      <c r="F144" s="26">
        <v>0</v>
      </c>
      <c r="G144" s="26">
        <f t="shared" si="11"/>
        <v>0</v>
      </c>
      <c r="H144" s="26">
        <f t="shared" si="10"/>
        <v>0</v>
      </c>
      <c r="I144" s="26">
        <f t="shared" si="12"/>
        <v>0</v>
      </c>
      <c r="J144" s="26">
        <f t="shared" si="13"/>
        <v>0</v>
      </c>
      <c r="K144" s="26">
        <f t="shared" si="14"/>
        <v>0</v>
      </c>
    </row>
    <row r="145" spans="1:11" s="6" customFormat="1" ht="22.5">
      <c r="A145" s="8" t="s">
        <v>1594</v>
      </c>
      <c r="B145" s="9" t="s">
        <v>1595</v>
      </c>
      <c r="C145" s="8">
        <v>5520</v>
      </c>
      <c r="D145" s="29"/>
      <c r="E145" s="26">
        <v>0</v>
      </c>
      <c r="F145" s="26">
        <v>0</v>
      </c>
      <c r="G145" s="26">
        <f t="shared" si="11"/>
        <v>0</v>
      </c>
      <c r="H145" s="26">
        <f t="shared" si="10"/>
        <v>0</v>
      </c>
      <c r="I145" s="26">
        <f t="shared" si="12"/>
        <v>0</v>
      </c>
      <c r="J145" s="26">
        <f t="shared" si="13"/>
        <v>0</v>
      </c>
      <c r="K145" s="26">
        <f t="shared" si="14"/>
        <v>0</v>
      </c>
    </row>
    <row r="146" spans="1:11" s="6" customFormat="1" ht="22.5">
      <c r="A146" s="8" t="s">
        <v>1596</v>
      </c>
      <c r="B146" s="9" t="s">
        <v>1597</v>
      </c>
      <c r="C146" s="8">
        <v>9024</v>
      </c>
      <c r="D146" s="29"/>
      <c r="E146" s="26">
        <v>0</v>
      </c>
      <c r="F146" s="26">
        <v>0</v>
      </c>
      <c r="G146" s="26">
        <f t="shared" si="11"/>
        <v>0</v>
      </c>
      <c r="H146" s="26">
        <f t="shared" si="10"/>
        <v>0</v>
      </c>
      <c r="I146" s="26">
        <f t="shared" si="12"/>
        <v>0</v>
      </c>
      <c r="J146" s="26">
        <f t="shared" si="13"/>
        <v>0</v>
      </c>
      <c r="K146" s="26">
        <f t="shared" si="14"/>
        <v>0</v>
      </c>
    </row>
    <row r="147" spans="1:11" s="6" customFormat="1" ht="22.5">
      <c r="A147" s="8" t="s">
        <v>1598</v>
      </c>
      <c r="B147" s="9" t="s">
        <v>1599</v>
      </c>
      <c r="C147" s="8">
        <v>16728</v>
      </c>
      <c r="D147" s="29"/>
      <c r="E147" s="26">
        <v>0</v>
      </c>
      <c r="F147" s="26">
        <v>0</v>
      </c>
      <c r="G147" s="26">
        <f t="shared" si="11"/>
        <v>0</v>
      </c>
      <c r="H147" s="26">
        <f t="shared" si="10"/>
        <v>0</v>
      </c>
      <c r="I147" s="26">
        <f t="shared" si="12"/>
        <v>0</v>
      </c>
      <c r="J147" s="26">
        <f t="shared" si="13"/>
        <v>0</v>
      </c>
      <c r="K147" s="26">
        <f t="shared" si="14"/>
        <v>0</v>
      </c>
    </row>
    <row r="148" spans="1:11" s="6" customFormat="1" ht="22.5">
      <c r="A148" s="8" t="s">
        <v>1600</v>
      </c>
      <c r="B148" s="9" t="s">
        <v>1601</v>
      </c>
      <c r="C148" s="8">
        <v>23460</v>
      </c>
      <c r="D148" s="29"/>
      <c r="E148" s="26">
        <v>0</v>
      </c>
      <c r="F148" s="26">
        <v>0</v>
      </c>
      <c r="G148" s="26">
        <f t="shared" si="11"/>
        <v>0</v>
      </c>
      <c r="H148" s="26">
        <f t="shared" si="10"/>
        <v>0</v>
      </c>
      <c r="I148" s="26">
        <f t="shared" si="12"/>
        <v>0</v>
      </c>
      <c r="J148" s="26">
        <f t="shared" si="13"/>
        <v>0</v>
      </c>
      <c r="K148" s="26">
        <f t="shared" si="14"/>
        <v>0</v>
      </c>
    </row>
    <row r="149" spans="1:11" s="6" customFormat="1" ht="22.5">
      <c r="A149" s="8" t="s">
        <v>1602</v>
      </c>
      <c r="B149" s="9" t="s">
        <v>1603</v>
      </c>
      <c r="C149" s="8">
        <v>6444</v>
      </c>
      <c r="D149" s="29"/>
      <c r="E149" s="26">
        <v>0</v>
      </c>
      <c r="F149" s="26">
        <v>0</v>
      </c>
      <c r="G149" s="26">
        <f t="shared" si="11"/>
        <v>0</v>
      </c>
      <c r="H149" s="26">
        <f t="shared" si="10"/>
        <v>0</v>
      </c>
      <c r="I149" s="26">
        <f t="shared" si="12"/>
        <v>0</v>
      </c>
      <c r="J149" s="26">
        <f t="shared" si="13"/>
        <v>0</v>
      </c>
      <c r="K149" s="26">
        <f t="shared" si="14"/>
        <v>0</v>
      </c>
    </row>
    <row r="150" spans="1:11" s="6" customFormat="1" ht="56.25">
      <c r="A150" s="8" t="s">
        <v>1604</v>
      </c>
      <c r="B150" s="9" t="s">
        <v>1605</v>
      </c>
      <c r="C150" s="8">
        <v>24</v>
      </c>
      <c r="D150" s="29"/>
      <c r="E150" s="26">
        <v>0</v>
      </c>
      <c r="F150" s="26">
        <v>0</v>
      </c>
      <c r="G150" s="26">
        <f t="shared" si="11"/>
        <v>0</v>
      </c>
      <c r="H150" s="26">
        <f t="shared" si="10"/>
        <v>0</v>
      </c>
      <c r="I150" s="26">
        <f t="shared" si="12"/>
        <v>0</v>
      </c>
      <c r="J150" s="26">
        <f t="shared" si="13"/>
        <v>0</v>
      </c>
      <c r="K150" s="26">
        <f t="shared" si="14"/>
        <v>0</v>
      </c>
    </row>
    <row r="151" spans="1:11" s="6" customFormat="1" ht="56.25">
      <c r="A151" s="8" t="s">
        <v>1606</v>
      </c>
      <c r="B151" s="9" t="s">
        <v>1607</v>
      </c>
      <c r="C151" s="8">
        <v>12</v>
      </c>
      <c r="D151" s="29"/>
      <c r="E151" s="26">
        <v>0</v>
      </c>
      <c r="F151" s="26">
        <v>0</v>
      </c>
      <c r="G151" s="26">
        <f t="shared" si="11"/>
        <v>0</v>
      </c>
      <c r="H151" s="26">
        <f t="shared" si="10"/>
        <v>0</v>
      </c>
      <c r="I151" s="26">
        <f t="shared" si="12"/>
        <v>0</v>
      </c>
      <c r="J151" s="26">
        <f t="shared" si="13"/>
        <v>0</v>
      </c>
      <c r="K151" s="26">
        <f t="shared" si="14"/>
        <v>0</v>
      </c>
    </row>
    <row r="152" spans="1:11" s="6" customFormat="1" ht="67.5">
      <c r="A152" s="8" t="s">
        <v>1608</v>
      </c>
      <c r="B152" s="9" t="s">
        <v>1609</v>
      </c>
      <c r="C152" s="8">
        <v>28728</v>
      </c>
      <c r="D152" s="29"/>
      <c r="E152" s="26">
        <v>0</v>
      </c>
      <c r="F152" s="26">
        <v>0</v>
      </c>
      <c r="G152" s="26">
        <f t="shared" si="11"/>
        <v>0</v>
      </c>
      <c r="H152" s="26">
        <f t="shared" si="10"/>
        <v>0</v>
      </c>
      <c r="I152" s="26">
        <f t="shared" si="12"/>
        <v>0</v>
      </c>
      <c r="J152" s="26">
        <f t="shared" si="13"/>
        <v>0</v>
      </c>
      <c r="K152" s="26">
        <f t="shared" si="14"/>
        <v>0</v>
      </c>
    </row>
    <row r="153" spans="1:11" s="6" customFormat="1" ht="22.5">
      <c r="A153" s="8" t="s">
        <v>1610</v>
      </c>
      <c r="B153" s="9" t="s">
        <v>1611</v>
      </c>
      <c r="C153" s="8">
        <v>36</v>
      </c>
      <c r="D153" s="29"/>
      <c r="E153" s="26">
        <v>0</v>
      </c>
      <c r="F153" s="26">
        <v>0</v>
      </c>
      <c r="G153" s="26">
        <f t="shared" si="11"/>
        <v>0</v>
      </c>
      <c r="H153" s="26">
        <f t="shared" si="10"/>
        <v>0</v>
      </c>
      <c r="I153" s="26">
        <f t="shared" si="12"/>
        <v>0</v>
      </c>
      <c r="J153" s="26">
        <f t="shared" si="13"/>
        <v>0</v>
      </c>
      <c r="K153" s="26">
        <f t="shared" si="14"/>
        <v>0</v>
      </c>
    </row>
    <row r="154" spans="1:11" s="6" customFormat="1" ht="22.5">
      <c r="A154" s="8" t="s">
        <v>1612</v>
      </c>
      <c r="B154" s="9" t="s">
        <v>1613</v>
      </c>
      <c r="C154" s="8">
        <v>96</v>
      </c>
      <c r="D154" s="29"/>
      <c r="E154" s="26">
        <v>0</v>
      </c>
      <c r="F154" s="26">
        <v>0</v>
      </c>
      <c r="G154" s="26">
        <f t="shared" si="11"/>
        <v>0</v>
      </c>
      <c r="H154" s="26">
        <f t="shared" si="10"/>
        <v>0</v>
      </c>
      <c r="I154" s="26">
        <f t="shared" si="12"/>
        <v>0</v>
      </c>
      <c r="J154" s="26">
        <f t="shared" si="13"/>
        <v>0</v>
      </c>
      <c r="K154" s="26">
        <f t="shared" si="14"/>
        <v>0</v>
      </c>
    </row>
    <row r="155" spans="1:11" s="6" customFormat="1" ht="22.5">
      <c r="A155" s="8" t="s">
        <v>1614</v>
      </c>
      <c r="B155" s="9" t="s">
        <v>1615</v>
      </c>
      <c r="C155" s="8">
        <v>120</v>
      </c>
      <c r="D155" s="29"/>
      <c r="E155" s="26">
        <v>0</v>
      </c>
      <c r="F155" s="26">
        <v>0</v>
      </c>
      <c r="G155" s="26">
        <f t="shared" si="11"/>
        <v>0</v>
      </c>
      <c r="H155" s="26">
        <f t="shared" si="10"/>
        <v>0</v>
      </c>
      <c r="I155" s="26">
        <f t="shared" si="12"/>
        <v>0</v>
      </c>
      <c r="J155" s="26">
        <f t="shared" si="13"/>
        <v>0</v>
      </c>
      <c r="K155" s="26">
        <f t="shared" si="14"/>
        <v>0</v>
      </c>
    </row>
    <row r="156" spans="1:11" s="6" customFormat="1" ht="22.5">
      <c r="A156" s="8" t="s">
        <v>1616</v>
      </c>
      <c r="B156" s="9" t="s">
        <v>1617</v>
      </c>
      <c r="C156" s="8">
        <v>24</v>
      </c>
      <c r="D156" s="29"/>
      <c r="E156" s="26">
        <v>0</v>
      </c>
      <c r="F156" s="26">
        <v>0</v>
      </c>
      <c r="G156" s="26">
        <f t="shared" si="11"/>
        <v>0</v>
      </c>
      <c r="H156" s="26">
        <f t="shared" si="10"/>
        <v>0</v>
      </c>
      <c r="I156" s="26">
        <f t="shared" si="12"/>
        <v>0</v>
      </c>
      <c r="J156" s="26">
        <f t="shared" si="13"/>
        <v>0</v>
      </c>
      <c r="K156" s="26">
        <f t="shared" si="14"/>
        <v>0</v>
      </c>
    </row>
    <row r="157" spans="1:11" s="6" customFormat="1" ht="33.75">
      <c r="A157" s="8" t="s">
        <v>1618</v>
      </c>
      <c r="B157" s="9" t="s">
        <v>1619</v>
      </c>
      <c r="C157" s="8">
        <v>76</v>
      </c>
      <c r="D157" s="29"/>
      <c r="E157" s="26">
        <v>0</v>
      </c>
      <c r="F157" s="26">
        <v>0</v>
      </c>
      <c r="G157" s="26">
        <f t="shared" si="11"/>
        <v>0</v>
      </c>
      <c r="H157" s="26">
        <f t="shared" si="10"/>
        <v>0</v>
      </c>
      <c r="I157" s="26">
        <f t="shared" si="12"/>
        <v>0</v>
      </c>
      <c r="J157" s="26">
        <f t="shared" si="13"/>
        <v>0</v>
      </c>
      <c r="K157" s="26">
        <f t="shared" si="14"/>
        <v>0</v>
      </c>
    </row>
    <row r="158" spans="1:11" s="6" customFormat="1" ht="33.75">
      <c r="A158" s="8" t="s">
        <v>1620</v>
      </c>
      <c r="B158" s="9" t="s">
        <v>1621</v>
      </c>
      <c r="C158" s="8">
        <v>76</v>
      </c>
      <c r="D158" s="29"/>
      <c r="E158" s="26">
        <v>0</v>
      </c>
      <c r="F158" s="26">
        <v>0</v>
      </c>
      <c r="G158" s="26">
        <f t="shared" si="11"/>
        <v>0</v>
      </c>
      <c r="H158" s="26">
        <f t="shared" si="10"/>
        <v>0</v>
      </c>
      <c r="I158" s="26">
        <f t="shared" si="12"/>
        <v>0</v>
      </c>
      <c r="J158" s="26">
        <f t="shared" si="13"/>
        <v>0</v>
      </c>
      <c r="K158" s="26">
        <f t="shared" si="14"/>
        <v>0</v>
      </c>
    </row>
    <row r="159" spans="1:11" s="6" customFormat="1" ht="33.75">
      <c r="A159" s="8" t="s">
        <v>1622</v>
      </c>
      <c r="B159" s="9" t="s">
        <v>1623</v>
      </c>
      <c r="C159" s="8">
        <v>12</v>
      </c>
      <c r="D159" s="29"/>
      <c r="E159" s="26">
        <v>0</v>
      </c>
      <c r="F159" s="26">
        <v>0</v>
      </c>
      <c r="G159" s="26">
        <f t="shared" si="11"/>
        <v>0</v>
      </c>
      <c r="H159" s="26">
        <f t="shared" si="10"/>
        <v>0</v>
      </c>
      <c r="I159" s="26">
        <f t="shared" si="12"/>
        <v>0</v>
      </c>
      <c r="J159" s="26">
        <f t="shared" si="13"/>
        <v>0</v>
      </c>
      <c r="K159" s="26">
        <f t="shared" si="14"/>
        <v>0</v>
      </c>
    </row>
    <row r="160" spans="1:11" s="6" customFormat="1" ht="22.5">
      <c r="A160" s="8" t="s">
        <v>1624</v>
      </c>
      <c r="B160" s="9" t="s">
        <v>1625</v>
      </c>
      <c r="C160" s="8">
        <v>4800</v>
      </c>
      <c r="D160" s="29"/>
      <c r="E160" s="26">
        <v>0</v>
      </c>
      <c r="F160" s="26">
        <v>0</v>
      </c>
      <c r="G160" s="26">
        <f t="shared" si="11"/>
        <v>0</v>
      </c>
      <c r="H160" s="26">
        <f t="shared" si="10"/>
        <v>0</v>
      </c>
      <c r="I160" s="26">
        <f t="shared" si="12"/>
        <v>0</v>
      </c>
      <c r="J160" s="26">
        <f t="shared" si="13"/>
        <v>0</v>
      </c>
      <c r="K160" s="26">
        <f t="shared" si="14"/>
        <v>0</v>
      </c>
    </row>
    <row r="161" spans="1:11" s="6" customFormat="1" ht="22.5">
      <c r="A161" s="8" t="s">
        <v>1626</v>
      </c>
      <c r="B161" s="9" t="s">
        <v>1627</v>
      </c>
      <c r="C161" s="8">
        <v>6684</v>
      </c>
      <c r="D161" s="29"/>
      <c r="E161" s="26">
        <v>0</v>
      </c>
      <c r="F161" s="26">
        <v>0</v>
      </c>
      <c r="G161" s="26">
        <f t="shared" si="11"/>
        <v>0</v>
      </c>
      <c r="H161" s="26">
        <f t="shared" si="10"/>
        <v>0</v>
      </c>
      <c r="I161" s="26">
        <f t="shared" si="12"/>
        <v>0</v>
      </c>
      <c r="J161" s="26">
        <f t="shared" si="13"/>
        <v>0</v>
      </c>
      <c r="K161" s="26">
        <f t="shared" si="14"/>
        <v>0</v>
      </c>
    </row>
    <row r="162" spans="1:11" s="6" customFormat="1" ht="33.75">
      <c r="A162" s="8" t="s">
        <v>1628</v>
      </c>
      <c r="B162" s="9" t="s">
        <v>1629</v>
      </c>
      <c r="C162" s="8">
        <v>36</v>
      </c>
      <c r="D162" s="29"/>
      <c r="E162" s="26">
        <v>0</v>
      </c>
      <c r="F162" s="26">
        <v>0</v>
      </c>
      <c r="G162" s="26">
        <f t="shared" si="11"/>
        <v>0</v>
      </c>
      <c r="H162" s="26">
        <f t="shared" si="10"/>
        <v>0</v>
      </c>
      <c r="I162" s="26">
        <f t="shared" si="12"/>
        <v>0</v>
      </c>
      <c r="J162" s="26">
        <f t="shared" si="13"/>
        <v>0</v>
      </c>
      <c r="K162" s="26">
        <f t="shared" si="14"/>
        <v>0</v>
      </c>
    </row>
    <row r="163" spans="1:11" s="6" customFormat="1" ht="33.75">
      <c r="A163" s="8" t="s">
        <v>1630</v>
      </c>
      <c r="B163" s="9" t="s">
        <v>1631</v>
      </c>
      <c r="C163" s="8">
        <v>36</v>
      </c>
      <c r="D163" s="29"/>
      <c r="E163" s="26">
        <v>0</v>
      </c>
      <c r="F163" s="26">
        <v>0</v>
      </c>
      <c r="G163" s="26">
        <f t="shared" si="11"/>
        <v>0</v>
      </c>
      <c r="H163" s="26">
        <f t="shared" si="10"/>
        <v>0</v>
      </c>
      <c r="I163" s="26">
        <f t="shared" si="12"/>
        <v>0</v>
      </c>
      <c r="J163" s="26">
        <f t="shared" si="13"/>
        <v>0</v>
      </c>
      <c r="K163" s="26">
        <f t="shared" si="14"/>
        <v>0</v>
      </c>
    </row>
    <row r="164" spans="1:11" s="6" customFormat="1" ht="45">
      <c r="A164" s="8" t="s">
        <v>1632</v>
      </c>
      <c r="B164" s="9" t="s">
        <v>1633</v>
      </c>
      <c r="C164" s="8">
        <v>48</v>
      </c>
      <c r="D164" s="29"/>
      <c r="E164" s="26">
        <v>0</v>
      </c>
      <c r="F164" s="26">
        <v>0</v>
      </c>
      <c r="G164" s="26">
        <f t="shared" si="11"/>
        <v>0</v>
      </c>
      <c r="H164" s="26">
        <f t="shared" si="10"/>
        <v>0</v>
      </c>
      <c r="I164" s="26">
        <f t="shared" si="12"/>
        <v>0</v>
      </c>
      <c r="J164" s="26">
        <f t="shared" si="13"/>
        <v>0</v>
      </c>
      <c r="K164" s="26">
        <f t="shared" si="14"/>
        <v>0</v>
      </c>
    </row>
    <row r="165" spans="1:11" s="6" customFormat="1" ht="22.5">
      <c r="A165" s="8" t="s">
        <v>1634</v>
      </c>
      <c r="B165" s="9" t="s">
        <v>1635</v>
      </c>
      <c r="C165" s="8">
        <v>201</v>
      </c>
      <c r="D165" s="29"/>
      <c r="E165" s="26">
        <v>0</v>
      </c>
      <c r="F165" s="26">
        <v>0</v>
      </c>
      <c r="G165" s="26">
        <f t="shared" si="11"/>
        <v>0</v>
      </c>
      <c r="H165" s="26">
        <f t="shared" si="10"/>
        <v>0</v>
      </c>
      <c r="I165" s="26">
        <f t="shared" si="12"/>
        <v>0</v>
      </c>
      <c r="J165" s="26">
        <f t="shared" si="13"/>
        <v>0</v>
      </c>
      <c r="K165" s="26">
        <f t="shared" si="14"/>
        <v>0</v>
      </c>
    </row>
    <row r="166" spans="1:11" s="6" customFormat="1" ht="33.75">
      <c r="A166" s="8" t="s">
        <v>1636</v>
      </c>
      <c r="B166" s="9" t="s">
        <v>1637</v>
      </c>
      <c r="C166" s="8">
        <v>36</v>
      </c>
      <c r="D166" s="29"/>
      <c r="E166" s="26">
        <v>0</v>
      </c>
      <c r="F166" s="26">
        <v>0</v>
      </c>
      <c r="G166" s="26">
        <f t="shared" si="11"/>
        <v>0</v>
      </c>
      <c r="H166" s="26">
        <f t="shared" si="10"/>
        <v>0</v>
      </c>
      <c r="I166" s="26">
        <f t="shared" si="12"/>
        <v>0</v>
      </c>
      <c r="J166" s="26">
        <f t="shared" si="13"/>
        <v>0</v>
      </c>
      <c r="K166" s="26">
        <f t="shared" si="14"/>
        <v>0</v>
      </c>
    </row>
    <row r="167" spans="1:11" s="6" customFormat="1" ht="33.75">
      <c r="A167" s="8" t="s">
        <v>1638</v>
      </c>
      <c r="B167" s="9" t="s">
        <v>1639</v>
      </c>
      <c r="C167" s="8">
        <v>48</v>
      </c>
      <c r="D167" s="29"/>
      <c r="E167" s="26">
        <v>0</v>
      </c>
      <c r="F167" s="26">
        <v>0</v>
      </c>
      <c r="G167" s="26">
        <f t="shared" si="11"/>
        <v>0</v>
      </c>
      <c r="H167" s="26">
        <f t="shared" si="10"/>
        <v>0</v>
      </c>
      <c r="I167" s="26">
        <f t="shared" si="12"/>
        <v>0</v>
      </c>
      <c r="J167" s="26">
        <f t="shared" si="13"/>
        <v>0</v>
      </c>
      <c r="K167" s="26">
        <f t="shared" si="14"/>
        <v>0</v>
      </c>
    </row>
    <row r="168" spans="1:11" s="6" customFormat="1" ht="33.75">
      <c r="A168" s="8" t="s">
        <v>1640</v>
      </c>
      <c r="B168" s="9" t="s">
        <v>1641</v>
      </c>
      <c r="C168" s="8">
        <v>19</v>
      </c>
      <c r="D168" s="29"/>
      <c r="E168" s="26">
        <v>0</v>
      </c>
      <c r="F168" s="26">
        <v>0</v>
      </c>
      <c r="G168" s="26">
        <f t="shared" si="11"/>
        <v>0</v>
      </c>
      <c r="H168" s="26">
        <f t="shared" si="10"/>
        <v>0</v>
      </c>
      <c r="I168" s="26">
        <f t="shared" si="12"/>
        <v>0</v>
      </c>
      <c r="J168" s="26">
        <f t="shared" si="13"/>
        <v>0</v>
      </c>
      <c r="K168" s="26">
        <f t="shared" si="14"/>
        <v>0</v>
      </c>
    </row>
    <row r="169" spans="1:11" s="6" customFormat="1" ht="33.75">
      <c r="A169" s="8" t="s">
        <v>1642</v>
      </c>
      <c r="B169" s="9" t="s">
        <v>1287</v>
      </c>
      <c r="C169" s="8">
        <v>76</v>
      </c>
      <c r="D169" s="29"/>
      <c r="E169" s="26">
        <v>0</v>
      </c>
      <c r="F169" s="26">
        <v>0</v>
      </c>
      <c r="G169" s="26">
        <f t="shared" si="11"/>
        <v>0</v>
      </c>
      <c r="H169" s="26">
        <f t="shared" si="10"/>
        <v>0</v>
      </c>
      <c r="I169" s="26">
        <f t="shared" si="12"/>
        <v>0</v>
      </c>
      <c r="J169" s="26">
        <f t="shared" si="13"/>
        <v>0</v>
      </c>
      <c r="K169" s="26">
        <f t="shared" si="14"/>
        <v>0</v>
      </c>
    </row>
    <row r="170" spans="1:11" s="6" customFormat="1" ht="33.75">
      <c r="A170" s="8" t="s">
        <v>1288</v>
      </c>
      <c r="B170" s="9" t="s">
        <v>1289</v>
      </c>
      <c r="C170" s="8">
        <v>36</v>
      </c>
      <c r="D170" s="29"/>
      <c r="E170" s="26">
        <v>0</v>
      </c>
      <c r="F170" s="26">
        <v>0</v>
      </c>
      <c r="G170" s="26">
        <f t="shared" si="11"/>
        <v>0</v>
      </c>
      <c r="H170" s="26">
        <f t="shared" si="10"/>
        <v>0</v>
      </c>
      <c r="I170" s="26">
        <f t="shared" si="12"/>
        <v>0</v>
      </c>
      <c r="J170" s="26">
        <f t="shared" si="13"/>
        <v>0</v>
      </c>
      <c r="K170" s="26">
        <f t="shared" si="14"/>
        <v>0</v>
      </c>
    </row>
    <row r="171" spans="1:11" s="6" customFormat="1" ht="22.5">
      <c r="A171" s="8" t="s">
        <v>1290</v>
      </c>
      <c r="B171" s="9" t="s">
        <v>1291</v>
      </c>
      <c r="C171" s="8">
        <v>48</v>
      </c>
      <c r="D171" s="29"/>
      <c r="E171" s="26">
        <v>0</v>
      </c>
      <c r="F171" s="26">
        <v>0</v>
      </c>
      <c r="G171" s="26">
        <f t="shared" si="11"/>
        <v>0</v>
      </c>
      <c r="H171" s="26">
        <f t="shared" si="10"/>
        <v>0</v>
      </c>
      <c r="I171" s="26">
        <f t="shared" si="12"/>
        <v>0</v>
      </c>
      <c r="J171" s="26">
        <f t="shared" si="13"/>
        <v>0</v>
      </c>
      <c r="K171" s="26">
        <f t="shared" si="14"/>
        <v>0</v>
      </c>
    </row>
    <row r="172" spans="1:11" s="6" customFormat="1" ht="45">
      <c r="A172" s="8" t="s">
        <v>1292</v>
      </c>
      <c r="B172" s="9" t="s">
        <v>1293</v>
      </c>
      <c r="C172" s="8">
        <v>28</v>
      </c>
      <c r="D172" s="29"/>
      <c r="E172" s="26">
        <v>0</v>
      </c>
      <c r="F172" s="26">
        <v>0</v>
      </c>
      <c r="G172" s="26">
        <f t="shared" si="11"/>
        <v>0</v>
      </c>
      <c r="H172" s="26">
        <f t="shared" si="10"/>
        <v>0</v>
      </c>
      <c r="I172" s="26">
        <f t="shared" si="12"/>
        <v>0</v>
      </c>
      <c r="J172" s="26">
        <f t="shared" si="13"/>
        <v>0</v>
      </c>
      <c r="K172" s="26">
        <f t="shared" si="14"/>
        <v>0</v>
      </c>
    </row>
    <row r="173" spans="1:11" s="6" customFormat="1" ht="33.75">
      <c r="A173" s="8" t="s">
        <v>1294</v>
      </c>
      <c r="B173" s="9" t="s">
        <v>1295</v>
      </c>
      <c r="C173" s="8">
        <v>28</v>
      </c>
      <c r="D173" s="29"/>
      <c r="E173" s="26">
        <v>0</v>
      </c>
      <c r="F173" s="26">
        <v>0</v>
      </c>
      <c r="G173" s="26">
        <f t="shared" si="11"/>
        <v>0</v>
      </c>
      <c r="H173" s="26">
        <f t="shared" si="10"/>
        <v>0</v>
      </c>
      <c r="I173" s="26">
        <f t="shared" si="12"/>
        <v>0</v>
      </c>
      <c r="J173" s="26">
        <f t="shared" si="13"/>
        <v>0</v>
      </c>
      <c r="K173" s="26">
        <f t="shared" si="14"/>
        <v>0</v>
      </c>
    </row>
    <row r="174" spans="1:11" s="6" customFormat="1" ht="56.25">
      <c r="A174" s="8" t="s">
        <v>1296</v>
      </c>
      <c r="B174" s="9" t="s">
        <v>1297</v>
      </c>
      <c r="C174" s="8">
        <v>288</v>
      </c>
      <c r="D174" s="29"/>
      <c r="E174" s="26">
        <v>0</v>
      </c>
      <c r="F174" s="26">
        <v>0</v>
      </c>
      <c r="G174" s="26">
        <f t="shared" si="11"/>
        <v>0</v>
      </c>
      <c r="H174" s="26">
        <f t="shared" si="10"/>
        <v>0</v>
      </c>
      <c r="I174" s="26">
        <f t="shared" si="12"/>
        <v>0</v>
      </c>
      <c r="J174" s="26">
        <f t="shared" si="13"/>
        <v>0</v>
      </c>
      <c r="K174" s="26">
        <f t="shared" si="14"/>
        <v>0</v>
      </c>
    </row>
    <row r="175" spans="1:11" s="6" customFormat="1" ht="56.25">
      <c r="A175" s="8" t="s">
        <v>1298</v>
      </c>
      <c r="B175" s="9" t="s">
        <v>1299</v>
      </c>
      <c r="C175" s="8">
        <v>156</v>
      </c>
      <c r="D175" s="29"/>
      <c r="E175" s="26">
        <v>0</v>
      </c>
      <c r="F175" s="26">
        <v>0</v>
      </c>
      <c r="G175" s="26">
        <f t="shared" si="11"/>
        <v>0</v>
      </c>
      <c r="H175" s="26">
        <f t="shared" si="10"/>
        <v>0</v>
      </c>
      <c r="I175" s="26">
        <f t="shared" si="12"/>
        <v>0</v>
      </c>
      <c r="J175" s="26">
        <f t="shared" si="13"/>
        <v>0</v>
      </c>
      <c r="K175" s="26">
        <f t="shared" si="14"/>
        <v>0</v>
      </c>
    </row>
    <row r="176" spans="1:11" s="6" customFormat="1" ht="56.25">
      <c r="A176" s="8" t="s">
        <v>1300</v>
      </c>
      <c r="B176" s="9" t="s">
        <v>1301</v>
      </c>
      <c r="C176" s="8">
        <v>854</v>
      </c>
      <c r="D176" s="29"/>
      <c r="E176" s="26">
        <v>0</v>
      </c>
      <c r="F176" s="26">
        <v>0</v>
      </c>
      <c r="G176" s="26">
        <f t="shared" si="11"/>
        <v>0</v>
      </c>
      <c r="H176" s="26">
        <f t="shared" si="10"/>
        <v>0</v>
      </c>
      <c r="I176" s="26">
        <f t="shared" si="12"/>
        <v>0</v>
      </c>
      <c r="J176" s="26">
        <f t="shared" si="13"/>
        <v>0</v>
      </c>
      <c r="K176" s="26">
        <f t="shared" si="14"/>
        <v>0</v>
      </c>
    </row>
    <row r="177" spans="1:11" s="6" customFormat="1" ht="56.25">
      <c r="A177" s="8" t="s">
        <v>1302</v>
      </c>
      <c r="B177" s="9" t="s">
        <v>1303</v>
      </c>
      <c r="C177" s="8">
        <v>700</v>
      </c>
      <c r="D177" s="29"/>
      <c r="E177" s="26">
        <v>0</v>
      </c>
      <c r="F177" s="26">
        <v>0</v>
      </c>
      <c r="G177" s="26">
        <f t="shared" si="11"/>
        <v>0</v>
      </c>
      <c r="H177" s="26">
        <f t="shared" si="10"/>
        <v>0</v>
      </c>
      <c r="I177" s="26">
        <f t="shared" si="12"/>
        <v>0</v>
      </c>
      <c r="J177" s="26">
        <f t="shared" si="13"/>
        <v>0</v>
      </c>
      <c r="K177" s="26">
        <f t="shared" si="14"/>
        <v>0</v>
      </c>
    </row>
    <row r="178" spans="1:11" s="6" customFormat="1" ht="22.5">
      <c r="A178" s="8" t="s">
        <v>1304</v>
      </c>
      <c r="B178" s="9" t="s">
        <v>1305</v>
      </c>
      <c r="C178" s="8">
        <v>19</v>
      </c>
      <c r="D178" s="29"/>
      <c r="E178" s="26">
        <v>0</v>
      </c>
      <c r="F178" s="26">
        <v>0</v>
      </c>
      <c r="G178" s="26">
        <f t="shared" si="11"/>
        <v>0</v>
      </c>
      <c r="H178" s="26">
        <f t="shared" si="10"/>
        <v>0</v>
      </c>
      <c r="I178" s="26">
        <f t="shared" si="12"/>
        <v>0</v>
      </c>
      <c r="J178" s="26">
        <f t="shared" si="13"/>
        <v>0</v>
      </c>
      <c r="K178" s="26">
        <f t="shared" si="14"/>
        <v>0</v>
      </c>
    </row>
    <row r="179" spans="1:11" s="6" customFormat="1" ht="22.5">
      <c r="A179" s="8" t="s">
        <v>1306</v>
      </c>
      <c r="B179" s="9" t="s">
        <v>1307</v>
      </c>
      <c r="C179" s="8">
        <v>19</v>
      </c>
      <c r="D179" s="29"/>
      <c r="E179" s="26">
        <v>0</v>
      </c>
      <c r="F179" s="26">
        <v>0</v>
      </c>
      <c r="G179" s="26">
        <f t="shared" si="11"/>
        <v>0</v>
      </c>
      <c r="H179" s="26">
        <f t="shared" si="10"/>
        <v>0</v>
      </c>
      <c r="I179" s="26">
        <f t="shared" si="12"/>
        <v>0</v>
      </c>
      <c r="J179" s="26">
        <f t="shared" si="13"/>
        <v>0</v>
      </c>
      <c r="K179" s="26">
        <f t="shared" si="14"/>
        <v>0</v>
      </c>
    </row>
    <row r="180" spans="1:11" s="6" customFormat="1" ht="33.75">
      <c r="A180" s="8" t="s">
        <v>1308</v>
      </c>
      <c r="B180" s="9" t="s">
        <v>1309</v>
      </c>
      <c r="C180" s="8">
        <v>9</v>
      </c>
      <c r="D180" s="29"/>
      <c r="E180" s="26">
        <v>0</v>
      </c>
      <c r="F180" s="26">
        <v>0</v>
      </c>
      <c r="G180" s="26">
        <f t="shared" si="11"/>
        <v>0</v>
      </c>
      <c r="H180" s="26">
        <f t="shared" si="10"/>
        <v>0</v>
      </c>
      <c r="I180" s="26">
        <f t="shared" si="12"/>
        <v>0</v>
      </c>
      <c r="J180" s="26">
        <f t="shared" si="13"/>
        <v>0</v>
      </c>
      <c r="K180" s="26">
        <f t="shared" si="14"/>
        <v>0</v>
      </c>
    </row>
    <row r="181" spans="1:11" s="6" customFormat="1" ht="22.5">
      <c r="A181" s="8" t="s">
        <v>1310</v>
      </c>
      <c r="B181" s="9" t="s">
        <v>1311</v>
      </c>
      <c r="C181" s="8">
        <v>1</v>
      </c>
      <c r="D181" s="29"/>
      <c r="E181" s="26">
        <v>0</v>
      </c>
      <c r="F181" s="26">
        <v>0</v>
      </c>
      <c r="G181" s="26">
        <f t="shared" si="11"/>
        <v>0</v>
      </c>
      <c r="H181" s="26">
        <f t="shared" si="10"/>
        <v>0</v>
      </c>
      <c r="I181" s="26">
        <f t="shared" si="12"/>
        <v>0</v>
      </c>
      <c r="J181" s="26">
        <f t="shared" si="13"/>
        <v>0</v>
      </c>
      <c r="K181" s="26">
        <f t="shared" si="14"/>
        <v>0</v>
      </c>
    </row>
    <row r="182" spans="1:11" s="6" customFormat="1" ht="22.5">
      <c r="A182" s="8" t="s">
        <v>1312</v>
      </c>
      <c r="B182" s="9" t="s">
        <v>1313</v>
      </c>
      <c r="C182" s="8">
        <v>72</v>
      </c>
      <c r="D182" s="29"/>
      <c r="E182" s="26">
        <v>0</v>
      </c>
      <c r="F182" s="26">
        <v>0</v>
      </c>
      <c r="G182" s="26">
        <f t="shared" si="11"/>
        <v>0</v>
      </c>
      <c r="H182" s="26">
        <f t="shared" si="10"/>
        <v>0</v>
      </c>
      <c r="I182" s="26">
        <f t="shared" si="12"/>
        <v>0</v>
      </c>
      <c r="J182" s="26">
        <f t="shared" si="13"/>
        <v>0</v>
      </c>
      <c r="K182" s="26">
        <f t="shared" si="14"/>
        <v>0</v>
      </c>
    </row>
    <row r="183" spans="1:11" s="6" customFormat="1" ht="33.75">
      <c r="A183" s="8" t="s">
        <v>1314</v>
      </c>
      <c r="B183" s="9" t="s">
        <v>1315</v>
      </c>
      <c r="C183" s="8">
        <v>96</v>
      </c>
      <c r="D183" s="29"/>
      <c r="E183" s="26">
        <v>0</v>
      </c>
      <c r="F183" s="26">
        <v>0</v>
      </c>
      <c r="G183" s="26">
        <f t="shared" si="11"/>
        <v>0</v>
      </c>
      <c r="H183" s="26">
        <f t="shared" si="10"/>
        <v>0</v>
      </c>
      <c r="I183" s="26">
        <f t="shared" si="12"/>
        <v>0</v>
      </c>
      <c r="J183" s="26">
        <f t="shared" si="13"/>
        <v>0</v>
      </c>
      <c r="K183" s="26">
        <f t="shared" si="14"/>
        <v>0</v>
      </c>
    </row>
    <row r="184" spans="1:11" s="6" customFormat="1" ht="78.75">
      <c r="A184" s="8" t="s">
        <v>1316</v>
      </c>
      <c r="B184" s="9" t="s">
        <v>1317</v>
      </c>
      <c r="C184" s="8">
        <v>4588</v>
      </c>
      <c r="D184" s="29"/>
      <c r="E184" s="26">
        <v>0</v>
      </c>
      <c r="F184" s="26">
        <v>0</v>
      </c>
      <c r="G184" s="26">
        <f t="shared" si="11"/>
        <v>0</v>
      </c>
      <c r="H184" s="26">
        <f t="shared" si="10"/>
        <v>0</v>
      </c>
      <c r="I184" s="26">
        <f t="shared" si="12"/>
        <v>0</v>
      </c>
      <c r="J184" s="26">
        <f t="shared" si="13"/>
        <v>0</v>
      </c>
      <c r="K184" s="26">
        <f t="shared" si="14"/>
        <v>0</v>
      </c>
    </row>
    <row r="185" spans="1:11" s="6" customFormat="1" ht="33.75">
      <c r="A185" s="8" t="s">
        <v>1318</v>
      </c>
      <c r="B185" s="9" t="s">
        <v>1319</v>
      </c>
      <c r="C185" s="8">
        <v>960</v>
      </c>
      <c r="D185" s="29"/>
      <c r="E185" s="26">
        <v>0</v>
      </c>
      <c r="F185" s="26">
        <v>0</v>
      </c>
      <c r="G185" s="26">
        <f t="shared" si="11"/>
        <v>0</v>
      </c>
      <c r="H185" s="26">
        <f t="shared" si="10"/>
        <v>0</v>
      </c>
      <c r="I185" s="26">
        <f t="shared" si="12"/>
        <v>0</v>
      </c>
      <c r="J185" s="26">
        <f t="shared" si="13"/>
        <v>0</v>
      </c>
      <c r="K185" s="26">
        <f t="shared" si="14"/>
        <v>0</v>
      </c>
    </row>
    <row r="186" spans="1:11" s="6" customFormat="1" ht="22.5">
      <c r="A186" s="8" t="s">
        <v>1320</v>
      </c>
      <c r="B186" s="9" t="s">
        <v>1321</v>
      </c>
      <c r="C186" s="8">
        <v>120</v>
      </c>
      <c r="D186" s="29"/>
      <c r="E186" s="26">
        <v>0</v>
      </c>
      <c r="F186" s="26">
        <v>0</v>
      </c>
      <c r="G186" s="26">
        <f t="shared" si="11"/>
        <v>0</v>
      </c>
      <c r="H186" s="26">
        <f t="shared" si="10"/>
        <v>0</v>
      </c>
      <c r="I186" s="26">
        <f t="shared" si="12"/>
        <v>0</v>
      </c>
      <c r="J186" s="26">
        <f t="shared" si="13"/>
        <v>0</v>
      </c>
      <c r="K186" s="26">
        <f t="shared" si="14"/>
        <v>0</v>
      </c>
    </row>
    <row r="187" spans="1:11" s="6" customFormat="1" ht="22.5">
      <c r="A187" s="8" t="s">
        <v>1322</v>
      </c>
      <c r="B187" s="9" t="s">
        <v>1323</v>
      </c>
      <c r="C187" s="8">
        <v>72</v>
      </c>
      <c r="D187" s="29"/>
      <c r="E187" s="26">
        <v>0</v>
      </c>
      <c r="F187" s="26">
        <v>0</v>
      </c>
      <c r="G187" s="26">
        <f t="shared" si="11"/>
        <v>0</v>
      </c>
      <c r="H187" s="26">
        <f t="shared" si="10"/>
        <v>0</v>
      </c>
      <c r="I187" s="26">
        <f t="shared" si="12"/>
        <v>0</v>
      </c>
      <c r="J187" s="26">
        <f t="shared" si="13"/>
        <v>0</v>
      </c>
      <c r="K187" s="26">
        <f t="shared" si="14"/>
        <v>0</v>
      </c>
    </row>
    <row r="188" spans="1:11" s="6" customFormat="1" ht="22.5">
      <c r="A188" s="8" t="s">
        <v>1324</v>
      </c>
      <c r="B188" s="9" t="s">
        <v>1325</v>
      </c>
      <c r="C188" s="8">
        <v>192</v>
      </c>
      <c r="D188" s="29"/>
      <c r="E188" s="26">
        <v>0</v>
      </c>
      <c r="F188" s="26">
        <v>0</v>
      </c>
      <c r="G188" s="26">
        <f t="shared" si="11"/>
        <v>0</v>
      </c>
      <c r="H188" s="26">
        <f t="shared" si="10"/>
        <v>0</v>
      </c>
      <c r="I188" s="26">
        <f t="shared" si="12"/>
        <v>0</v>
      </c>
      <c r="J188" s="26">
        <f t="shared" si="13"/>
        <v>0</v>
      </c>
      <c r="K188" s="26">
        <f t="shared" si="14"/>
        <v>0</v>
      </c>
    </row>
    <row r="189" spans="1:11" s="6" customFormat="1" ht="33.75">
      <c r="A189" s="8" t="s">
        <v>1326</v>
      </c>
      <c r="B189" s="9" t="s">
        <v>1327</v>
      </c>
      <c r="C189" s="8">
        <v>960</v>
      </c>
      <c r="D189" s="29"/>
      <c r="E189" s="26">
        <v>0</v>
      </c>
      <c r="F189" s="26">
        <v>0</v>
      </c>
      <c r="G189" s="26">
        <f t="shared" si="11"/>
        <v>0</v>
      </c>
      <c r="H189" s="26">
        <f t="shared" si="10"/>
        <v>0</v>
      </c>
      <c r="I189" s="26">
        <f t="shared" si="12"/>
        <v>0</v>
      </c>
      <c r="J189" s="26">
        <f t="shared" si="13"/>
        <v>0</v>
      </c>
      <c r="K189" s="26">
        <f t="shared" si="14"/>
        <v>0</v>
      </c>
    </row>
    <row r="190" spans="1:11" s="6" customFormat="1" ht="22.5">
      <c r="A190" s="8" t="s">
        <v>1328</v>
      </c>
      <c r="B190" s="9" t="s">
        <v>1329</v>
      </c>
      <c r="C190" s="8">
        <v>480</v>
      </c>
      <c r="D190" s="29"/>
      <c r="E190" s="26">
        <v>0</v>
      </c>
      <c r="F190" s="26">
        <v>0</v>
      </c>
      <c r="G190" s="26">
        <f t="shared" si="11"/>
        <v>0</v>
      </c>
      <c r="H190" s="26">
        <f t="shared" si="10"/>
        <v>0</v>
      </c>
      <c r="I190" s="26">
        <f t="shared" si="12"/>
        <v>0</v>
      </c>
      <c r="J190" s="26">
        <f t="shared" si="13"/>
        <v>0</v>
      </c>
      <c r="K190" s="26">
        <f t="shared" si="14"/>
        <v>0</v>
      </c>
    </row>
    <row r="191" spans="1:11" s="6" customFormat="1" ht="33.75">
      <c r="A191" s="8" t="s">
        <v>1330</v>
      </c>
      <c r="B191" s="9" t="s">
        <v>1331</v>
      </c>
      <c r="C191" s="8">
        <v>960</v>
      </c>
      <c r="D191" s="29"/>
      <c r="E191" s="26">
        <v>0</v>
      </c>
      <c r="F191" s="26">
        <v>0</v>
      </c>
      <c r="G191" s="26">
        <f t="shared" si="11"/>
        <v>0</v>
      </c>
      <c r="H191" s="26">
        <f t="shared" si="10"/>
        <v>0</v>
      </c>
      <c r="I191" s="26">
        <f t="shared" si="12"/>
        <v>0</v>
      </c>
      <c r="J191" s="26">
        <f t="shared" si="13"/>
        <v>0</v>
      </c>
      <c r="K191" s="26">
        <f t="shared" si="14"/>
        <v>0</v>
      </c>
    </row>
    <row r="192" spans="1:11" s="6" customFormat="1" ht="11.25">
      <c r="A192" s="8" t="s">
        <v>1332</v>
      </c>
      <c r="B192" s="9" t="s">
        <v>1333</v>
      </c>
      <c r="C192" s="8">
        <v>48</v>
      </c>
      <c r="D192" s="29"/>
      <c r="E192" s="26">
        <v>0</v>
      </c>
      <c r="F192" s="26">
        <v>0</v>
      </c>
      <c r="G192" s="26">
        <f t="shared" si="11"/>
        <v>0</v>
      </c>
      <c r="H192" s="26">
        <f t="shared" si="10"/>
        <v>0</v>
      </c>
      <c r="I192" s="26">
        <f t="shared" si="12"/>
        <v>0</v>
      </c>
      <c r="J192" s="26">
        <f t="shared" si="13"/>
        <v>0</v>
      </c>
      <c r="K192" s="26">
        <f t="shared" si="14"/>
        <v>0</v>
      </c>
    </row>
    <row r="193" spans="1:11" s="6" customFormat="1" ht="78.75">
      <c r="A193" s="8" t="s">
        <v>1334</v>
      </c>
      <c r="B193" s="9" t="s">
        <v>1335</v>
      </c>
      <c r="C193" s="8">
        <v>211</v>
      </c>
      <c r="D193" s="29"/>
      <c r="E193" s="26">
        <v>0</v>
      </c>
      <c r="F193" s="26">
        <v>0</v>
      </c>
      <c r="G193" s="26">
        <f t="shared" si="11"/>
        <v>0</v>
      </c>
      <c r="H193" s="26">
        <f t="shared" si="10"/>
        <v>0</v>
      </c>
      <c r="I193" s="26">
        <f t="shared" si="12"/>
        <v>0</v>
      </c>
      <c r="J193" s="26">
        <f t="shared" si="13"/>
        <v>0</v>
      </c>
      <c r="K193" s="26">
        <f t="shared" si="14"/>
        <v>0</v>
      </c>
    </row>
    <row r="194" spans="1:11" s="6" customFormat="1" ht="45">
      <c r="A194" s="8" t="s">
        <v>1336</v>
      </c>
      <c r="B194" s="9" t="s">
        <v>1337</v>
      </c>
      <c r="C194" s="8">
        <v>48</v>
      </c>
      <c r="D194" s="29"/>
      <c r="E194" s="26">
        <v>0</v>
      </c>
      <c r="F194" s="26">
        <v>0</v>
      </c>
      <c r="G194" s="26">
        <f t="shared" si="11"/>
        <v>0</v>
      </c>
      <c r="H194" s="26">
        <f t="shared" si="10"/>
        <v>0</v>
      </c>
      <c r="I194" s="26">
        <f t="shared" si="12"/>
        <v>0</v>
      </c>
      <c r="J194" s="26">
        <f t="shared" si="13"/>
        <v>0</v>
      </c>
      <c r="K194" s="26">
        <f t="shared" si="14"/>
        <v>0</v>
      </c>
    </row>
    <row r="195" spans="1:11" s="6" customFormat="1" ht="45">
      <c r="A195" s="8" t="s">
        <v>1338</v>
      </c>
      <c r="B195" s="9" t="s">
        <v>1339</v>
      </c>
      <c r="C195" s="8">
        <v>48</v>
      </c>
      <c r="D195" s="29"/>
      <c r="E195" s="26">
        <v>0</v>
      </c>
      <c r="F195" s="26">
        <v>0</v>
      </c>
      <c r="G195" s="26">
        <f t="shared" si="11"/>
        <v>0</v>
      </c>
      <c r="H195" s="26">
        <f t="shared" si="10"/>
        <v>0</v>
      </c>
      <c r="I195" s="26">
        <f t="shared" si="12"/>
        <v>0</v>
      </c>
      <c r="J195" s="26">
        <f t="shared" si="13"/>
        <v>0</v>
      </c>
      <c r="K195" s="26">
        <f t="shared" si="14"/>
        <v>0</v>
      </c>
    </row>
    <row r="196" spans="1:11" s="6" customFormat="1" ht="90">
      <c r="A196" s="8" t="s">
        <v>1340</v>
      </c>
      <c r="B196" s="9" t="s">
        <v>1341</v>
      </c>
      <c r="C196" s="8">
        <v>1056</v>
      </c>
      <c r="D196" s="29"/>
      <c r="E196" s="26">
        <v>0</v>
      </c>
      <c r="F196" s="26">
        <v>0</v>
      </c>
      <c r="G196" s="26">
        <f t="shared" si="11"/>
        <v>0</v>
      </c>
      <c r="H196" s="26">
        <f t="shared" si="10"/>
        <v>0</v>
      </c>
      <c r="I196" s="26">
        <f t="shared" si="12"/>
        <v>0</v>
      </c>
      <c r="J196" s="26">
        <f t="shared" si="13"/>
        <v>0</v>
      </c>
      <c r="K196" s="26">
        <f t="shared" si="14"/>
        <v>0</v>
      </c>
    </row>
    <row r="197" spans="1:11" s="6" customFormat="1" ht="67.5">
      <c r="A197" s="8" t="s">
        <v>1342</v>
      </c>
      <c r="B197" s="9" t="s">
        <v>1343</v>
      </c>
      <c r="C197" s="8">
        <v>1</v>
      </c>
      <c r="D197" s="29"/>
      <c r="E197" s="26">
        <v>0</v>
      </c>
      <c r="F197" s="26">
        <v>0</v>
      </c>
      <c r="G197" s="26">
        <f t="shared" si="11"/>
        <v>0</v>
      </c>
      <c r="H197" s="26">
        <f t="shared" si="10"/>
        <v>0</v>
      </c>
      <c r="I197" s="26">
        <f t="shared" si="12"/>
        <v>0</v>
      </c>
      <c r="J197" s="26">
        <f t="shared" si="13"/>
        <v>0</v>
      </c>
      <c r="K197" s="26">
        <f t="shared" si="14"/>
        <v>0</v>
      </c>
    </row>
    <row r="198" spans="1:11" s="6" customFormat="1" ht="79.5" thickBot="1">
      <c r="A198" s="8" t="s">
        <v>1344</v>
      </c>
      <c r="B198" s="9" t="s">
        <v>1345</v>
      </c>
      <c r="C198" s="8">
        <v>739</v>
      </c>
      <c r="D198" s="29"/>
      <c r="E198" s="26">
        <v>0</v>
      </c>
      <c r="F198" s="26">
        <v>0</v>
      </c>
      <c r="G198" s="27">
        <f>(C198*E198)*1.16</f>
        <v>0</v>
      </c>
      <c r="H198" s="27">
        <f>F198*1.16</f>
        <v>0</v>
      </c>
      <c r="I198" s="27">
        <f>C198*H198</f>
        <v>0</v>
      </c>
      <c r="J198" s="27">
        <f>G198+I198</f>
        <v>0</v>
      </c>
      <c r="K198" s="27">
        <f>J198*2</f>
        <v>0</v>
      </c>
    </row>
    <row r="199" ht="12.75" thickBot="1" thickTop="1"/>
    <row r="200" spans="6:11" ht="12" thickTop="1">
      <c r="F200" s="15" t="s">
        <v>719</v>
      </c>
      <c r="G200" s="42">
        <f>SUM(G9:G199)</f>
        <v>0</v>
      </c>
      <c r="H200" s="42">
        <f>SUM(H9:H199)</f>
        <v>0</v>
      </c>
      <c r="I200" s="42">
        <f>SUM(I9:I199)</f>
        <v>0</v>
      </c>
      <c r="J200" s="42">
        <f>SUM(J9:J199)</f>
        <v>0</v>
      </c>
      <c r="K200" s="42">
        <f>SUM(K9:K199)</f>
        <v>0</v>
      </c>
    </row>
  </sheetData>
  <sheetProtection/>
  <mergeCells count="6">
    <mergeCell ref="C1:G1"/>
    <mergeCell ref="G7:K7"/>
    <mergeCell ref="D7:F7"/>
    <mergeCell ref="C2:G2"/>
    <mergeCell ref="C3:G3"/>
    <mergeCell ref="C4:G4"/>
  </mergeCells>
  <dataValidations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A1"/>
  </dataValidations>
  <printOptions/>
  <pageMargins left="0.83" right="0.15748031496062992" top="0.8267716535433072" bottom="0.4724409448818898" header="0.2362204724409449" footer="0.31496062992125984"/>
  <pageSetup horizontalDpi="600" verticalDpi="600" orientation="landscape" paperSize="5" scale="90" r:id="rId1"/>
  <headerFooter alignWithMargins="0">
    <oddHeader>&amp;CComision de Adquisiciones y Enajenaciones
43068001-002-13
Propuesta Economica Anexo 07 1B</oddHeader>
    <oddFooter>&amp;C&amp;P/&amp;N</oddFooter>
  </headerFooter>
</worksheet>
</file>

<file path=xl/worksheets/sheet3.xml><?xml version="1.0" encoding="utf-8"?>
<worksheet xmlns="http://schemas.openxmlformats.org/spreadsheetml/2006/main" xmlns:r="http://schemas.openxmlformats.org/officeDocument/2006/relationships">
  <dimension ref="A1:M95"/>
  <sheetViews>
    <sheetView showGridLines="0" tabSelected="1" workbookViewId="0" topLeftCell="A1">
      <pane ySplit="8" topLeftCell="BM9" activePane="bottomLeft" state="frozen"/>
      <selection pane="topLeft" activeCell="A1" sqref="A1"/>
      <selection pane="bottomLeft" activeCell="B23" sqref="B23"/>
    </sheetView>
  </sheetViews>
  <sheetFormatPr defaultColWidth="32.7109375" defaultRowHeight="15"/>
  <cols>
    <col min="1" max="1" width="3.28125" style="3" customWidth="1"/>
    <col min="2" max="2" width="45.421875" style="3" customWidth="1"/>
    <col min="3" max="3" width="11.28125" style="57" customWidth="1"/>
    <col min="4" max="4" width="8.8515625" style="3" customWidth="1"/>
    <col min="5" max="5" width="13.421875" style="3" customWidth="1"/>
    <col min="6" max="6" width="12.28125" style="3" customWidth="1"/>
    <col min="7" max="7" width="11.140625" style="3" customWidth="1"/>
    <col min="8" max="12" width="13.140625" style="3" customWidth="1"/>
    <col min="13" max="14" width="13.7109375" style="3" bestFit="1" customWidth="1"/>
    <col min="15" max="15" width="12.7109375" style="3" customWidth="1"/>
    <col min="16" max="16384" width="32.7109375" style="3" customWidth="1"/>
  </cols>
  <sheetData>
    <row r="1" spans="1:7" ht="11.25">
      <c r="A1" s="20"/>
      <c r="B1" s="21" t="s">
        <v>725</v>
      </c>
      <c r="C1" s="31" t="str">
        <f>'Anexo7 1A'!C1:G1</f>
        <v>_</v>
      </c>
      <c r="D1" s="30"/>
      <c r="E1" s="30"/>
      <c r="F1" s="30"/>
      <c r="G1" s="30"/>
    </row>
    <row r="2" spans="2:7" ht="11.25">
      <c r="B2" s="21" t="s">
        <v>726</v>
      </c>
      <c r="C2" s="31" t="str">
        <f>'Anexo7 1A'!C2:G2</f>
        <v>_</v>
      </c>
      <c r="D2" s="30"/>
      <c r="E2" s="30"/>
      <c r="F2" s="30"/>
      <c r="G2" s="30"/>
    </row>
    <row r="3" spans="2:7" ht="11.25">
      <c r="B3" s="21" t="s">
        <v>727</v>
      </c>
      <c r="C3" s="31" t="str">
        <f>'Anexo7 1A'!C3:G3</f>
        <v>_</v>
      </c>
      <c r="D3" s="30"/>
      <c r="E3" s="30"/>
      <c r="F3" s="30"/>
      <c r="G3" s="30"/>
    </row>
    <row r="4" spans="2:7" ht="11.25">
      <c r="B4" s="22" t="s">
        <v>728</v>
      </c>
      <c r="C4" s="31" t="str">
        <f>'Anexo7 1A'!C4:G4</f>
        <v>_</v>
      </c>
      <c r="D4" s="30"/>
      <c r="E4" s="30"/>
      <c r="F4" s="30"/>
      <c r="G4" s="30"/>
    </row>
    <row r="7" spans="2:12" ht="11.25">
      <c r="B7" s="2"/>
      <c r="C7" s="53"/>
      <c r="D7" s="2"/>
      <c r="E7" s="62" t="s">
        <v>729</v>
      </c>
      <c r="F7" s="62"/>
      <c r="G7" s="62"/>
      <c r="H7" s="61" t="s">
        <v>1751</v>
      </c>
      <c r="I7" s="61"/>
      <c r="J7" s="61"/>
      <c r="K7" s="61"/>
      <c r="L7" s="61"/>
    </row>
    <row r="8" spans="2:12" s="4" customFormat="1" ht="33.75">
      <c r="B8" s="18" t="s">
        <v>714</v>
      </c>
      <c r="C8" s="18" t="s">
        <v>1346</v>
      </c>
      <c r="D8" s="18" t="s">
        <v>715</v>
      </c>
      <c r="E8" s="16" t="s">
        <v>716</v>
      </c>
      <c r="F8" s="16" t="s">
        <v>717</v>
      </c>
      <c r="G8" s="17" t="s">
        <v>718</v>
      </c>
      <c r="H8" s="19" t="s">
        <v>720</v>
      </c>
      <c r="I8" s="19" t="s">
        <v>722</v>
      </c>
      <c r="J8" s="19" t="s">
        <v>723</v>
      </c>
      <c r="K8" s="19" t="s">
        <v>721</v>
      </c>
      <c r="L8" s="18" t="s">
        <v>724</v>
      </c>
    </row>
    <row r="9" spans="2:13" s="6" customFormat="1" ht="38.25">
      <c r="B9" s="44" t="s">
        <v>1347</v>
      </c>
      <c r="C9" s="54" t="s">
        <v>1348</v>
      </c>
      <c r="D9" s="45">
        <v>35599</v>
      </c>
      <c r="E9" s="46"/>
      <c r="F9" s="26">
        <v>0</v>
      </c>
      <c r="G9" s="26">
        <v>0</v>
      </c>
      <c r="H9" s="26">
        <f>D9*F9</f>
        <v>0</v>
      </c>
      <c r="I9" s="26">
        <f>G9*1.16</f>
        <v>0</v>
      </c>
      <c r="J9" s="26">
        <f>+I9*D9</f>
        <v>0</v>
      </c>
      <c r="K9" s="26">
        <f>+J9+H9</f>
        <v>0</v>
      </c>
      <c r="L9" s="26">
        <f>+K9*2</f>
        <v>0</v>
      </c>
      <c r="M9" s="7"/>
    </row>
    <row r="10" spans="2:12" s="6" customFormat="1" ht="38.25">
      <c r="B10" s="47" t="s">
        <v>1349</v>
      </c>
      <c r="C10" s="55" t="s">
        <v>1348</v>
      </c>
      <c r="D10" s="49">
        <v>1862</v>
      </c>
      <c r="E10" s="50"/>
      <c r="F10" s="26">
        <v>0</v>
      </c>
      <c r="G10" s="26">
        <v>0</v>
      </c>
      <c r="H10" s="26">
        <f aca="true" t="shared" si="0" ref="H10:H73">D10*F10</f>
        <v>0</v>
      </c>
      <c r="I10" s="26">
        <f aca="true" t="shared" si="1" ref="I10:I73">G10*1.16</f>
        <v>0</v>
      </c>
      <c r="J10" s="26">
        <f aca="true" t="shared" si="2" ref="J10:J73">+I10*D10</f>
        <v>0</v>
      </c>
      <c r="K10" s="26">
        <f aca="true" t="shared" si="3" ref="K10:K73">+J10+H10</f>
        <v>0</v>
      </c>
      <c r="L10" s="26">
        <f aca="true" t="shared" si="4" ref="L10:L73">+K10*2</f>
        <v>0</v>
      </c>
    </row>
    <row r="11" spans="2:12" s="6" customFormat="1" ht="38.25">
      <c r="B11" s="47" t="s">
        <v>1350</v>
      </c>
      <c r="C11" s="55" t="s">
        <v>1348</v>
      </c>
      <c r="D11" s="49">
        <v>15870</v>
      </c>
      <c r="E11" s="50"/>
      <c r="F11" s="26">
        <v>0</v>
      </c>
      <c r="G11" s="26">
        <v>0</v>
      </c>
      <c r="H11" s="26">
        <f t="shared" si="0"/>
        <v>0</v>
      </c>
      <c r="I11" s="26">
        <f t="shared" si="1"/>
        <v>0</v>
      </c>
      <c r="J11" s="26">
        <f t="shared" si="2"/>
        <v>0</v>
      </c>
      <c r="K11" s="26">
        <f t="shared" si="3"/>
        <v>0</v>
      </c>
      <c r="L11" s="26">
        <f t="shared" si="4"/>
        <v>0</v>
      </c>
    </row>
    <row r="12" spans="2:12" s="6" customFormat="1" ht="38.25">
      <c r="B12" s="47" t="s">
        <v>1351</v>
      </c>
      <c r="C12" s="55" t="s">
        <v>1348</v>
      </c>
      <c r="D12" s="49">
        <v>197067</v>
      </c>
      <c r="E12" s="50"/>
      <c r="F12" s="26">
        <v>0</v>
      </c>
      <c r="G12" s="26">
        <v>0</v>
      </c>
      <c r="H12" s="26">
        <f t="shared" si="0"/>
        <v>0</v>
      </c>
      <c r="I12" s="26">
        <f t="shared" si="1"/>
        <v>0</v>
      </c>
      <c r="J12" s="26">
        <f t="shared" si="2"/>
        <v>0</v>
      </c>
      <c r="K12" s="26">
        <f t="shared" si="3"/>
        <v>0</v>
      </c>
      <c r="L12" s="26">
        <f t="shared" si="4"/>
        <v>0</v>
      </c>
    </row>
    <row r="13" spans="2:12" s="6" customFormat="1" ht="38.25">
      <c r="B13" s="47" t="s">
        <v>1352</v>
      </c>
      <c r="C13" s="55" t="s">
        <v>1348</v>
      </c>
      <c r="D13" s="49">
        <v>187200</v>
      </c>
      <c r="E13" s="50"/>
      <c r="F13" s="26">
        <v>0</v>
      </c>
      <c r="G13" s="26">
        <v>0</v>
      </c>
      <c r="H13" s="26">
        <f t="shared" si="0"/>
        <v>0</v>
      </c>
      <c r="I13" s="26">
        <f t="shared" si="1"/>
        <v>0</v>
      </c>
      <c r="J13" s="26">
        <f t="shared" si="2"/>
        <v>0</v>
      </c>
      <c r="K13" s="26">
        <f t="shared" si="3"/>
        <v>0</v>
      </c>
      <c r="L13" s="26">
        <f t="shared" si="4"/>
        <v>0</v>
      </c>
    </row>
    <row r="14" spans="2:12" s="6" customFormat="1" ht="38.25">
      <c r="B14" s="47" t="s">
        <v>1353</v>
      </c>
      <c r="C14" s="55" t="s">
        <v>1348</v>
      </c>
      <c r="D14" s="49">
        <v>7985</v>
      </c>
      <c r="E14" s="50"/>
      <c r="F14" s="26">
        <v>0</v>
      </c>
      <c r="G14" s="26">
        <v>0</v>
      </c>
      <c r="H14" s="26">
        <f t="shared" si="0"/>
        <v>0</v>
      </c>
      <c r="I14" s="26">
        <f t="shared" si="1"/>
        <v>0</v>
      </c>
      <c r="J14" s="26">
        <f t="shared" si="2"/>
        <v>0</v>
      </c>
      <c r="K14" s="26">
        <f t="shared" si="3"/>
        <v>0</v>
      </c>
      <c r="L14" s="26">
        <f t="shared" si="4"/>
        <v>0</v>
      </c>
    </row>
    <row r="15" spans="2:12" s="6" customFormat="1" ht="38.25">
      <c r="B15" s="47" t="s">
        <v>1354</v>
      </c>
      <c r="C15" s="55" t="s">
        <v>1348</v>
      </c>
      <c r="D15" s="49">
        <v>1063423</v>
      </c>
      <c r="E15" s="50"/>
      <c r="F15" s="26">
        <v>0</v>
      </c>
      <c r="G15" s="26">
        <v>0</v>
      </c>
      <c r="H15" s="26">
        <f t="shared" si="0"/>
        <v>0</v>
      </c>
      <c r="I15" s="26">
        <f t="shared" si="1"/>
        <v>0</v>
      </c>
      <c r="J15" s="26">
        <f t="shared" si="2"/>
        <v>0</v>
      </c>
      <c r="K15" s="26">
        <f t="shared" si="3"/>
        <v>0</v>
      </c>
      <c r="L15" s="26">
        <f t="shared" si="4"/>
        <v>0</v>
      </c>
    </row>
    <row r="16" spans="2:12" s="6" customFormat="1" ht="38.25">
      <c r="B16" s="47" t="s">
        <v>1355</v>
      </c>
      <c r="C16" s="55" t="s">
        <v>1348</v>
      </c>
      <c r="D16" s="49">
        <v>297235</v>
      </c>
      <c r="E16" s="50"/>
      <c r="F16" s="26">
        <v>0</v>
      </c>
      <c r="G16" s="26">
        <v>0</v>
      </c>
      <c r="H16" s="26">
        <f t="shared" si="0"/>
        <v>0</v>
      </c>
      <c r="I16" s="26">
        <f t="shared" si="1"/>
        <v>0</v>
      </c>
      <c r="J16" s="26">
        <f t="shared" si="2"/>
        <v>0</v>
      </c>
      <c r="K16" s="26">
        <f t="shared" si="3"/>
        <v>0</v>
      </c>
      <c r="L16" s="26">
        <f t="shared" si="4"/>
        <v>0</v>
      </c>
    </row>
    <row r="17" spans="2:12" s="6" customFormat="1" ht="38.25">
      <c r="B17" s="47" t="s">
        <v>1356</v>
      </c>
      <c r="C17" s="55" t="s">
        <v>1348</v>
      </c>
      <c r="D17" s="49">
        <v>363563</v>
      </c>
      <c r="E17" s="50"/>
      <c r="F17" s="26">
        <v>0</v>
      </c>
      <c r="G17" s="26">
        <v>0</v>
      </c>
      <c r="H17" s="26">
        <f t="shared" si="0"/>
        <v>0</v>
      </c>
      <c r="I17" s="26">
        <f t="shared" si="1"/>
        <v>0</v>
      </c>
      <c r="J17" s="26">
        <f t="shared" si="2"/>
        <v>0</v>
      </c>
      <c r="K17" s="26">
        <f t="shared" si="3"/>
        <v>0</v>
      </c>
      <c r="L17" s="26">
        <f t="shared" si="4"/>
        <v>0</v>
      </c>
    </row>
    <row r="18" spans="2:12" s="6" customFormat="1" ht="38.25">
      <c r="B18" s="47" t="s">
        <v>1357</v>
      </c>
      <c r="C18" s="55" t="s">
        <v>1348</v>
      </c>
      <c r="D18" s="49">
        <v>47650</v>
      </c>
      <c r="E18" s="50"/>
      <c r="F18" s="26">
        <v>0</v>
      </c>
      <c r="G18" s="26">
        <v>0</v>
      </c>
      <c r="H18" s="26">
        <f t="shared" si="0"/>
        <v>0</v>
      </c>
      <c r="I18" s="26">
        <f t="shared" si="1"/>
        <v>0</v>
      </c>
      <c r="J18" s="26">
        <f t="shared" si="2"/>
        <v>0</v>
      </c>
      <c r="K18" s="26">
        <f t="shared" si="3"/>
        <v>0</v>
      </c>
      <c r="L18" s="26">
        <f t="shared" si="4"/>
        <v>0</v>
      </c>
    </row>
    <row r="19" spans="2:12" s="6" customFormat="1" ht="38.25">
      <c r="B19" s="47" t="s">
        <v>1358</v>
      </c>
      <c r="C19" s="55" t="s">
        <v>1348</v>
      </c>
      <c r="D19" s="49">
        <v>2642</v>
      </c>
      <c r="E19" s="50"/>
      <c r="F19" s="26">
        <v>0</v>
      </c>
      <c r="G19" s="26">
        <v>0</v>
      </c>
      <c r="H19" s="26">
        <f t="shared" si="0"/>
        <v>0</v>
      </c>
      <c r="I19" s="26">
        <f t="shared" si="1"/>
        <v>0</v>
      </c>
      <c r="J19" s="26">
        <f t="shared" si="2"/>
        <v>0</v>
      </c>
      <c r="K19" s="26">
        <f t="shared" si="3"/>
        <v>0</v>
      </c>
      <c r="L19" s="26">
        <f t="shared" si="4"/>
        <v>0</v>
      </c>
    </row>
    <row r="20" spans="2:12" s="6" customFormat="1" ht="38.25">
      <c r="B20" s="47" t="s">
        <v>1359</v>
      </c>
      <c r="C20" s="55" t="s">
        <v>1348</v>
      </c>
      <c r="D20" s="49">
        <v>15600</v>
      </c>
      <c r="E20" s="50"/>
      <c r="F20" s="26">
        <v>0</v>
      </c>
      <c r="G20" s="26">
        <v>0</v>
      </c>
      <c r="H20" s="26">
        <f t="shared" si="0"/>
        <v>0</v>
      </c>
      <c r="I20" s="26">
        <f t="shared" si="1"/>
        <v>0</v>
      </c>
      <c r="J20" s="26">
        <f t="shared" si="2"/>
        <v>0</v>
      </c>
      <c r="K20" s="26">
        <f t="shared" si="3"/>
        <v>0</v>
      </c>
      <c r="L20" s="26">
        <f t="shared" si="4"/>
        <v>0</v>
      </c>
    </row>
    <row r="21" spans="2:12" s="6" customFormat="1" ht="38.25">
      <c r="B21" s="47" t="s">
        <v>1360</v>
      </c>
      <c r="C21" s="55" t="s">
        <v>1348</v>
      </c>
      <c r="D21" s="49">
        <v>106600</v>
      </c>
      <c r="E21" s="50"/>
      <c r="F21" s="26">
        <v>0</v>
      </c>
      <c r="G21" s="26">
        <v>0</v>
      </c>
      <c r="H21" s="26">
        <f t="shared" si="0"/>
        <v>0</v>
      </c>
      <c r="I21" s="26">
        <f t="shared" si="1"/>
        <v>0</v>
      </c>
      <c r="J21" s="26">
        <f t="shared" si="2"/>
        <v>0</v>
      </c>
      <c r="K21" s="26">
        <f t="shared" si="3"/>
        <v>0</v>
      </c>
      <c r="L21" s="26">
        <f t="shared" si="4"/>
        <v>0</v>
      </c>
    </row>
    <row r="22" spans="2:12" s="6" customFormat="1" ht="38.25">
      <c r="B22" s="47" t="s">
        <v>1361</v>
      </c>
      <c r="C22" s="55" t="s">
        <v>1348</v>
      </c>
      <c r="D22" s="49">
        <v>12117</v>
      </c>
      <c r="E22" s="50"/>
      <c r="F22" s="26">
        <v>0</v>
      </c>
      <c r="G22" s="26">
        <v>0</v>
      </c>
      <c r="H22" s="26">
        <f t="shared" si="0"/>
        <v>0</v>
      </c>
      <c r="I22" s="26">
        <f t="shared" si="1"/>
        <v>0</v>
      </c>
      <c r="J22" s="26">
        <f t="shared" si="2"/>
        <v>0</v>
      </c>
      <c r="K22" s="26">
        <f t="shared" si="3"/>
        <v>0</v>
      </c>
      <c r="L22" s="26">
        <f t="shared" si="4"/>
        <v>0</v>
      </c>
    </row>
    <row r="23" spans="2:12" s="6" customFormat="1" ht="38.25">
      <c r="B23" s="47" t="s">
        <v>1665</v>
      </c>
      <c r="C23" s="55" t="s">
        <v>1348</v>
      </c>
      <c r="D23" s="49">
        <v>15600</v>
      </c>
      <c r="E23" s="50"/>
      <c r="F23" s="26">
        <v>0</v>
      </c>
      <c r="G23" s="26">
        <v>0</v>
      </c>
      <c r="H23" s="26">
        <f t="shared" si="0"/>
        <v>0</v>
      </c>
      <c r="I23" s="26">
        <f t="shared" si="1"/>
        <v>0</v>
      </c>
      <c r="J23" s="26">
        <f t="shared" si="2"/>
        <v>0</v>
      </c>
      <c r="K23" s="26">
        <f t="shared" si="3"/>
        <v>0</v>
      </c>
      <c r="L23" s="26">
        <f t="shared" si="4"/>
        <v>0</v>
      </c>
    </row>
    <row r="24" spans="2:12" s="6" customFormat="1" ht="38.25">
      <c r="B24" s="47" t="s">
        <v>1666</v>
      </c>
      <c r="C24" s="55" t="s">
        <v>1348</v>
      </c>
      <c r="D24" s="49">
        <v>26759</v>
      </c>
      <c r="E24" s="50"/>
      <c r="F24" s="26">
        <v>0</v>
      </c>
      <c r="G24" s="26">
        <v>0</v>
      </c>
      <c r="H24" s="26">
        <f t="shared" si="0"/>
        <v>0</v>
      </c>
      <c r="I24" s="26">
        <f t="shared" si="1"/>
        <v>0</v>
      </c>
      <c r="J24" s="26">
        <f t="shared" si="2"/>
        <v>0</v>
      </c>
      <c r="K24" s="26">
        <f t="shared" si="3"/>
        <v>0</v>
      </c>
      <c r="L24" s="26">
        <f t="shared" si="4"/>
        <v>0</v>
      </c>
    </row>
    <row r="25" spans="2:12" s="6" customFormat="1" ht="38.25">
      <c r="B25" s="47" t="s">
        <v>1667</v>
      </c>
      <c r="C25" s="55" t="s">
        <v>1348</v>
      </c>
      <c r="D25" s="49">
        <v>404685</v>
      </c>
      <c r="E25" s="50"/>
      <c r="F25" s="26">
        <v>0</v>
      </c>
      <c r="G25" s="26">
        <v>0</v>
      </c>
      <c r="H25" s="26">
        <f t="shared" si="0"/>
        <v>0</v>
      </c>
      <c r="I25" s="26">
        <f t="shared" si="1"/>
        <v>0</v>
      </c>
      <c r="J25" s="26">
        <f t="shared" si="2"/>
        <v>0</v>
      </c>
      <c r="K25" s="26">
        <f t="shared" si="3"/>
        <v>0</v>
      </c>
      <c r="L25" s="26">
        <f t="shared" si="4"/>
        <v>0</v>
      </c>
    </row>
    <row r="26" spans="2:12" s="6" customFormat="1" ht="38.25">
      <c r="B26" s="47" t="s">
        <v>1668</v>
      </c>
      <c r="C26" s="55" t="s">
        <v>1348</v>
      </c>
      <c r="D26" s="49">
        <v>1315752</v>
      </c>
      <c r="E26" s="50"/>
      <c r="F26" s="26">
        <v>0</v>
      </c>
      <c r="G26" s="26">
        <v>0</v>
      </c>
      <c r="H26" s="26">
        <f t="shared" si="0"/>
        <v>0</v>
      </c>
      <c r="I26" s="26">
        <f t="shared" si="1"/>
        <v>0</v>
      </c>
      <c r="J26" s="26">
        <f t="shared" si="2"/>
        <v>0</v>
      </c>
      <c r="K26" s="26">
        <f t="shared" si="3"/>
        <v>0</v>
      </c>
      <c r="L26" s="26">
        <f t="shared" si="4"/>
        <v>0</v>
      </c>
    </row>
    <row r="27" spans="2:12" s="6" customFormat="1" ht="38.25">
      <c r="B27" s="47" t="s">
        <v>1669</v>
      </c>
      <c r="C27" s="55" t="s">
        <v>1348</v>
      </c>
      <c r="D27" s="49">
        <v>40601</v>
      </c>
      <c r="E27" s="50"/>
      <c r="F27" s="26">
        <v>0</v>
      </c>
      <c r="G27" s="26">
        <v>0</v>
      </c>
      <c r="H27" s="26">
        <f t="shared" si="0"/>
        <v>0</v>
      </c>
      <c r="I27" s="26">
        <f t="shared" si="1"/>
        <v>0</v>
      </c>
      <c r="J27" s="26">
        <f t="shared" si="2"/>
        <v>0</v>
      </c>
      <c r="K27" s="26">
        <f t="shared" si="3"/>
        <v>0</v>
      </c>
      <c r="L27" s="26">
        <f t="shared" si="4"/>
        <v>0</v>
      </c>
    </row>
    <row r="28" spans="2:12" s="6" customFormat="1" ht="38.25">
      <c r="B28" s="47" t="s">
        <v>1670</v>
      </c>
      <c r="C28" s="55" t="s">
        <v>1348</v>
      </c>
      <c r="D28" s="49">
        <v>9553677</v>
      </c>
      <c r="E28" s="50"/>
      <c r="F28" s="26">
        <v>0</v>
      </c>
      <c r="G28" s="26">
        <v>0</v>
      </c>
      <c r="H28" s="26">
        <f t="shared" si="0"/>
        <v>0</v>
      </c>
      <c r="I28" s="26">
        <f t="shared" si="1"/>
        <v>0</v>
      </c>
      <c r="J28" s="26">
        <f t="shared" si="2"/>
        <v>0</v>
      </c>
      <c r="K28" s="26">
        <f t="shared" si="3"/>
        <v>0</v>
      </c>
      <c r="L28" s="26">
        <f t="shared" si="4"/>
        <v>0</v>
      </c>
    </row>
    <row r="29" spans="2:12" s="6" customFormat="1" ht="38.25">
      <c r="B29" s="47" t="s">
        <v>1671</v>
      </c>
      <c r="C29" s="55" t="s">
        <v>1348</v>
      </c>
      <c r="D29" s="49">
        <v>1050</v>
      </c>
      <c r="E29" s="50"/>
      <c r="F29" s="26">
        <v>0</v>
      </c>
      <c r="G29" s="26">
        <v>0</v>
      </c>
      <c r="H29" s="26">
        <f t="shared" si="0"/>
        <v>0</v>
      </c>
      <c r="I29" s="26">
        <f t="shared" si="1"/>
        <v>0</v>
      </c>
      <c r="J29" s="26">
        <f t="shared" si="2"/>
        <v>0</v>
      </c>
      <c r="K29" s="26">
        <f t="shared" si="3"/>
        <v>0</v>
      </c>
      <c r="L29" s="26">
        <f t="shared" si="4"/>
        <v>0</v>
      </c>
    </row>
    <row r="30" spans="2:12" s="6" customFormat="1" ht="38.25">
      <c r="B30" s="47" t="s">
        <v>1672</v>
      </c>
      <c r="C30" s="55" t="s">
        <v>1348</v>
      </c>
      <c r="D30" s="49">
        <v>34562</v>
      </c>
      <c r="E30" s="50"/>
      <c r="F30" s="26">
        <v>0</v>
      </c>
      <c r="G30" s="26">
        <v>0</v>
      </c>
      <c r="H30" s="26">
        <f t="shared" si="0"/>
        <v>0</v>
      </c>
      <c r="I30" s="26">
        <f t="shared" si="1"/>
        <v>0</v>
      </c>
      <c r="J30" s="26">
        <f t="shared" si="2"/>
        <v>0</v>
      </c>
      <c r="K30" s="26">
        <f t="shared" si="3"/>
        <v>0</v>
      </c>
      <c r="L30" s="26">
        <f t="shared" si="4"/>
        <v>0</v>
      </c>
    </row>
    <row r="31" spans="2:12" s="6" customFormat="1" ht="38.25">
      <c r="B31" s="47" t="s">
        <v>1673</v>
      </c>
      <c r="C31" s="55" t="s">
        <v>1348</v>
      </c>
      <c r="D31" s="49">
        <v>306378</v>
      </c>
      <c r="E31" s="50"/>
      <c r="F31" s="26">
        <v>0</v>
      </c>
      <c r="G31" s="26">
        <v>0</v>
      </c>
      <c r="H31" s="26">
        <f t="shared" si="0"/>
        <v>0</v>
      </c>
      <c r="I31" s="26">
        <f t="shared" si="1"/>
        <v>0</v>
      </c>
      <c r="J31" s="26">
        <f t="shared" si="2"/>
        <v>0</v>
      </c>
      <c r="K31" s="26">
        <f t="shared" si="3"/>
        <v>0</v>
      </c>
      <c r="L31" s="26">
        <f t="shared" si="4"/>
        <v>0</v>
      </c>
    </row>
    <row r="32" spans="2:12" s="6" customFormat="1" ht="38.25">
      <c r="B32" s="47" t="s">
        <v>1674</v>
      </c>
      <c r="C32" s="55" t="s">
        <v>1348</v>
      </c>
      <c r="D32" s="49">
        <v>33280</v>
      </c>
      <c r="E32" s="50"/>
      <c r="F32" s="26">
        <v>0</v>
      </c>
      <c r="G32" s="26">
        <v>0</v>
      </c>
      <c r="H32" s="26">
        <f t="shared" si="0"/>
        <v>0</v>
      </c>
      <c r="I32" s="26">
        <f t="shared" si="1"/>
        <v>0</v>
      </c>
      <c r="J32" s="26">
        <f t="shared" si="2"/>
        <v>0</v>
      </c>
      <c r="K32" s="26">
        <f t="shared" si="3"/>
        <v>0</v>
      </c>
      <c r="L32" s="26">
        <f t="shared" si="4"/>
        <v>0</v>
      </c>
    </row>
    <row r="33" spans="2:12" s="6" customFormat="1" ht="36">
      <c r="B33" s="51" t="s">
        <v>1675</v>
      </c>
      <c r="C33" s="56" t="s">
        <v>1676</v>
      </c>
      <c r="D33" s="52">
        <v>400</v>
      </c>
      <c r="E33" s="50"/>
      <c r="F33" s="26">
        <v>0</v>
      </c>
      <c r="G33" s="26">
        <v>0</v>
      </c>
      <c r="H33" s="26">
        <f t="shared" si="0"/>
        <v>0</v>
      </c>
      <c r="I33" s="26">
        <f t="shared" si="1"/>
        <v>0</v>
      </c>
      <c r="J33" s="26">
        <f t="shared" si="2"/>
        <v>0</v>
      </c>
      <c r="K33" s="26">
        <f t="shared" si="3"/>
        <v>0</v>
      </c>
      <c r="L33" s="26">
        <f t="shared" si="4"/>
        <v>0</v>
      </c>
    </row>
    <row r="34" spans="2:12" s="6" customFormat="1" ht="38.25">
      <c r="B34" s="47" t="s">
        <v>1677</v>
      </c>
      <c r="C34" s="55" t="s">
        <v>1676</v>
      </c>
      <c r="D34" s="49">
        <v>2555</v>
      </c>
      <c r="E34" s="50"/>
      <c r="F34" s="26">
        <v>0</v>
      </c>
      <c r="G34" s="26">
        <v>0</v>
      </c>
      <c r="H34" s="26">
        <f t="shared" si="0"/>
        <v>0</v>
      </c>
      <c r="I34" s="26">
        <f t="shared" si="1"/>
        <v>0</v>
      </c>
      <c r="J34" s="26">
        <f t="shared" si="2"/>
        <v>0</v>
      </c>
      <c r="K34" s="26">
        <f t="shared" si="3"/>
        <v>0</v>
      </c>
      <c r="L34" s="26">
        <f t="shared" si="4"/>
        <v>0</v>
      </c>
    </row>
    <row r="35" spans="2:12" s="6" customFormat="1" ht="38.25">
      <c r="B35" s="47" t="s">
        <v>1678</v>
      </c>
      <c r="C35" s="55" t="s">
        <v>1676</v>
      </c>
      <c r="D35" s="49">
        <v>3390754</v>
      </c>
      <c r="E35" s="50"/>
      <c r="F35" s="26">
        <v>0</v>
      </c>
      <c r="G35" s="26">
        <v>0</v>
      </c>
      <c r="H35" s="26">
        <f t="shared" si="0"/>
        <v>0</v>
      </c>
      <c r="I35" s="26">
        <f t="shared" si="1"/>
        <v>0</v>
      </c>
      <c r="J35" s="26">
        <f t="shared" si="2"/>
        <v>0</v>
      </c>
      <c r="K35" s="26">
        <f t="shared" si="3"/>
        <v>0</v>
      </c>
      <c r="L35" s="26">
        <f t="shared" si="4"/>
        <v>0</v>
      </c>
    </row>
    <row r="36" spans="2:12" s="6" customFormat="1" ht="38.25">
      <c r="B36" s="47" t="s">
        <v>1679</v>
      </c>
      <c r="C36" s="55" t="s">
        <v>1676</v>
      </c>
      <c r="D36" s="49">
        <v>1457438</v>
      </c>
      <c r="E36" s="50"/>
      <c r="F36" s="26">
        <v>0</v>
      </c>
      <c r="G36" s="26">
        <v>0</v>
      </c>
      <c r="H36" s="26">
        <f t="shared" si="0"/>
        <v>0</v>
      </c>
      <c r="I36" s="26">
        <f t="shared" si="1"/>
        <v>0</v>
      </c>
      <c r="J36" s="26">
        <f t="shared" si="2"/>
        <v>0</v>
      </c>
      <c r="K36" s="26">
        <f t="shared" si="3"/>
        <v>0</v>
      </c>
      <c r="L36" s="26">
        <f t="shared" si="4"/>
        <v>0</v>
      </c>
    </row>
    <row r="37" spans="2:12" s="6" customFormat="1" ht="38.25">
      <c r="B37" s="47" t="s">
        <v>1680</v>
      </c>
      <c r="C37" s="55" t="s">
        <v>1676</v>
      </c>
      <c r="D37" s="49">
        <v>1346059</v>
      </c>
      <c r="E37" s="50"/>
      <c r="F37" s="26">
        <v>0</v>
      </c>
      <c r="G37" s="26">
        <v>0</v>
      </c>
      <c r="H37" s="26">
        <f t="shared" si="0"/>
        <v>0</v>
      </c>
      <c r="I37" s="26">
        <f t="shared" si="1"/>
        <v>0</v>
      </c>
      <c r="J37" s="26">
        <f t="shared" si="2"/>
        <v>0</v>
      </c>
      <c r="K37" s="26">
        <f t="shared" si="3"/>
        <v>0</v>
      </c>
      <c r="L37" s="26">
        <f t="shared" si="4"/>
        <v>0</v>
      </c>
    </row>
    <row r="38" spans="2:12" s="6" customFormat="1" ht="38.25">
      <c r="B38" s="47" t="s">
        <v>1681</v>
      </c>
      <c r="C38" s="55" t="s">
        <v>1676</v>
      </c>
      <c r="D38" s="49">
        <v>23400</v>
      </c>
      <c r="E38" s="50"/>
      <c r="F38" s="26">
        <v>0</v>
      </c>
      <c r="G38" s="26">
        <v>0</v>
      </c>
      <c r="H38" s="26">
        <f t="shared" si="0"/>
        <v>0</v>
      </c>
      <c r="I38" s="26">
        <f t="shared" si="1"/>
        <v>0</v>
      </c>
      <c r="J38" s="26">
        <f t="shared" si="2"/>
        <v>0</v>
      </c>
      <c r="K38" s="26">
        <f t="shared" si="3"/>
        <v>0</v>
      </c>
      <c r="L38" s="26">
        <f t="shared" si="4"/>
        <v>0</v>
      </c>
    </row>
    <row r="39" spans="2:12" s="6" customFormat="1" ht="38.25">
      <c r="B39" s="47" t="s">
        <v>1682</v>
      </c>
      <c r="C39" s="55" t="s">
        <v>1683</v>
      </c>
      <c r="D39" s="49">
        <v>16832</v>
      </c>
      <c r="E39" s="50"/>
      <c r="F39" s="26">
        <v>0</v>
      </c>
      <c r="G39" s="26">
        <v>0</v>
      </c>
      <c r="H39" s="26">
        <f t="shared" si="0"/>
        <v>0</v>
      </c>
      <c r="I39" s="26">
        <f t="shared" si="1"/>
        <v>0</v>
      </c>
      <c r="J39" s="26">
        <f t="shared" si="2"/>
        <v>0</v>
      </c>
      <c r="K39" s="26">
        <f t="shared" si="3"/>
        <v>0</v>
      </c>
      <c r="L39" s="26">
        <f t="shared" si="4"/>
        <v>0</v>
      </c>
    </row>
    <row r="40" spans="2:12" s="6" customFormat="1" ht="38.25">
      <c r="B40" s="47" t="s">
        <v>1684</v>
      </c>
      <c r="C40" s="55" t="s">
        <v>1683</v>
      </c>
      <c r="D40" s="49">
        <v>2834</v>
      </c>
      <c r="E40" s="50"/>
      <c r="F40" s="26">
        <v>0</v>
      </c>
      <c r="G40" s="26">
        <v>0</v>
      </c>
      <c r="H40" s="26">
        <f t="shared" si="0"/>
        <v>0</v>
      </c>
      <c r="I40" s="26">
        <f t="shared" si="1"/>
        <v>0</v>
      </c>
      <c r="J40" s="26">
        <f t="shared" si="2"/>
        <v>0</v>
      </c>
      <c r="K40" s="26">
        <f t="shared" si="3"/>
        <v>0</v>
      </c>
      <c r="L40" s="26">
        <f t="shared" si="4"/>
        <v>0</v>
      </c>
    </row>
    <row r="41" spans="2:12" s="6" customFormat="1" ht="38.25">
      <c r="B41" s="47" t="s">
        <v>1685</v>
      </c>
      <c r="C41" s="55" t="s">
        <v>1676</v>
      </c>
      <c r="D41" s="49">
        <v>54531</v>
      </c>
      <c r="E41" s="50"/>
      <c r="F41" s="26">
        <v>0</v>
      </c>
      <c r="G41" s="26">
        <v>0</v>
      </c>
      <c r="H41" s="26">
        <f t="shared" si="0"/>
        <v>0</v>
      </c>
      <c r="I41" s="26">
        <f t="shared" si="1"/>
        <v>0</v>
      </c>
      <c r="J41" s="26">
        <f t="shared" si="2"/>
        <v>0</v>
      </c>
      <c r="K41" s="26">
        <f t="shared" si="3"/>
        <v>0</v>
      </c>
      <c r="L41" s="26">
        <f t="shared" si="4"/>
        <v>0</v>
      </c>
    </row>
    <row r="42" spans="2:12" s="6" customFormat="1" ht="38.25">
      <c r="B42" s="47" t="s">
        <v>1686</v>
      </c>
      <c r="C42" s="55" t="s">
        <v>1676</v>
      </c>
      <c r="D42" s="49">
        <v>102906</v>
      </c>
      <c r="E42" s="50"/>
      <c r="F42" s="26">
        <v>0</v>
      </c>
      <c r="G42" s="26">
        <v>0</v>
      </c>
      <c r="H42" s="26">
        <f t="shared" si="0"/>
        <v>0</v>
      </c>
      <c r="I42" s="26">
        <f t="shared" si="1"/>
        <v>0</v>
      </c>
      <c r="J42" s="26">
        <f t="shared" si="2"/>
        <v>0</v>
      </c>
      <c r="K42" s="26">
        <f t="shared" si="3"/>
        <v>0</v>
      </c>
      <c r="L42" s="26">
        <f t="shared" si="4"/>
        <v>0</v>
      </c>
    </row>
    <row r="43" spans="2:12" s="6" customFormat="1" ht="38.25">
      <c r="B43" s="47" t="s">
        <v>1687</v>
      </c>
      <c r="C43" s="55" t="s">
        <v>1676</v>
      </c>
      <c r="D43" s="49">
        <v>1861696</v>
      </c>
      <c r="E43" s="50"/>
      <c r="F43" s="26">
        <v>0</v>
      </c>
      <c r="G43" s="26">
        <v>0</v>
      </c>
      <c r="H43" s="26">
        <f t="shared" si="0"/>
        <v>0</v>
      </c>
      <c r="I43" s="26">
        <f t="shared" si="1"/>
        <v>0</v>
      </c>
      <c r="J43" s="26">
        <f t="shared" si="2"/>
        <v>0</v>
      </c>
      <c r="K43" s="26">
        <f t="shared" si="3"/>
        <v>0</v>
      </c>
      <c r="L43" s="26">
        <f t="shared" si="4"/>
        <v>0</v>
      </c>
    </row>
    <row r="44" spans="2:12" s="6" customFormat="1" ht="38.25">
      <c r="B44" s="47" t="s">
        <v>1688</v>
      </c>
      <c r="C44" s="55" t="s">
        <v>1676</v>
      </c>
      <c r="D44" s="49">
        <v>18782</v>
      </c>
      <c r="E44" s="50"/>
      <c r="F44" s="26">
        <v>0</v>
      </c>
      <c r="G44" s="26">
        <v>0</v>
      </c>
      <c r="H44" s="26">
        <f t="shared" si="0"/>
        <v>0</v>
      </c>
      <c r="I44" s="26">
        <f t="shared" si="1"/>
        <v>0</v>
      </c>
      <c r="J44" s="26">
        <f t="shared" si="2"/>
        <v>0</v>
      </c>
      <c r="K44" s="26">
        <f t="shared" si="3"/>
        <v>0</v>
      </c>
      <c r="L44" s="26">
        <f t="shared" si="4"/>
        <v>0</v>
      </c>
    </row>
    <row r="45" spans="2:12" s="6" customFormat="1" ht="38.25">
      <c r="B45" s="47" t="s">
        <v>1689</v>
      </c>
      <c r="C45" s="55" t="s">
        <v>1676</v>
      </c>
      <c r="D45" s="49">
        <v>2455</v>
      </c>
      <c r="E45" s="50"/>
      <c r="F45" s="26">
        <v>0</v>
      </c>
      <c r="G45" s="26">
        <v>0</v>
      </c>
      <c r="H45" s="26">
        <f t="shared" si="0"/>
        <v>0</v>
      </c>
      <c r="I45" s="26">
        <f t="shared" si="1"/>
        <v>0</v>
      </c>
      <c r="J45" s="26">
        <f t="shared" si="2"/>
        <v>0</v>
      </c>
      <c r="K45" s="26">
        <f t="shared" si="3"/>
        <v>0</v>
      </c>
      <c r="L45" s="26">
        <f t="shared" si="4"/>
        <v>0</v>
      </c>
    </row>
    <row r="46" spans="2:12" s="6" customFormat="1" ht="38.25">
      <c r="B46" s="47" t="s">
        <v>1690</v>
      </c>
      <c r="C46" s="55" t="s">
        <v>1676</v>
      </c>
      <c r="D46" s="49">
        <v>101824</v>
      </c>
      <c r="E46" s="50"/>
      <c r="F46" s="26">
        <v>0</v>
      </c>
      <c r="G46" s="26">
        <v>0</v>
      </c>
      <c r="H46" s="26">
        <f t="shared" si="0"/>
        <v>0</v>
      </c>
      <c r="I46" s="26">
        <f t="shared" si="1"/>
        <v>0</v>
      </c>
      <c r="J46" s="26">
        <f t="shared" si="2"/>
        <v>0</v>
      </c>
      <c r="K46" s="26">
        <f t="shared" si="3"/>
        <v>0</v>
      </c>
      <c r="L46" s="26">
        <f t="shared" si="4"/>
        <v>0</v>
      </c>
    </row>
    <row r="47" spans="2:12" s="6" customFormat="1" ht="38.25">
      <c r="B47" s="47" t="s">
        <v>1691</v>
      </c>
      <c r="C47" s="55" t="s">
        <v>1676</v>
      </c>
      <c r="D47" s="49">
        <v>31331</v>
      </c>
      <c r="E47" s="50"/>
      <c r="F47" s="26">
        <v>0</v>
      </c>
      <c r="G47" s="26">
        <v>0</v>
      </c>
      <c r="H47" s="26">
        <f t="shared" si="0"/>
        <v>0</v>
      </c>
      <c r="I47" s="26">
        <f t="shared" si="1"/>
        <v>0</v>
      </c>
      <c r="J47" s="26">
        <f t="shared" si="2"/>
        <v>0</v>
      </c>
      <c r="K47" s="26">
        <f t="shared" si="3"/>
        <v>0</v>
      </c>
      <c r="L47" s="26">
        <f t="shared" si="4"/>
        <v>0</v>
      </c>
    </row>
    <row r="48" spans="2:12" s="6" customFormat="1" ht="38.25">
      <c r="B48" s="47" t="s">
        <v>1692</v>
      </c>
      <c r="C48" s="55" t="s">
        <v>1676</v>
      </c>
      <c r="D48" s="49">
        <v>8045</v>
      </c>
      <c r="E48" s="50"/>
      <c r="F48" s="26">
        <v>0</v>
      </c>
      <c r="G48" s="26">
        <v>0</v>
      </c>
      <c r="H48" s="26">
        <f t="shared" si="0"/>
        <v>0</v>
      </c>
      <c r="I48" s="26">
        <f t="shared" si="1"/>
        <v>0</v>
      </c>
      <c r="J48" s="26">
        <f t="shared" si="2"/>
        <v>0</v>
      </c>
      <c r="K48" s="26">
        <f t="shared" si="3"/>
        <v>0</v>
      </c>
      <c r="L48" s="26">
        <f t="shared" si="4"/>
        <v>0</v>
      </c>
    </row>
    <row r="49" spans="2:12" s="6" customFormat="1" ht="38.25">
      <c r="B49" s="47" t="s">
        <v>1693</v>
      </c>
      <c r="C49" s="55" t="s">
        <v>1676</v>
      </c>
      <c r="D49" s="48">
        <v>70</v>
      </c>
      <c r="E49" s="50"/>
      <c r="F49" s="26">
        <v>0</v>
      </c>
      <c r="G49" s="26">
        <v>0</v>
      </c>
      <c r="H49" s="26">
        <f t="shared" si="0"/>
        <v>0</v>
      </c>
      <c r="I49" s="26">
        <f t="shared" si="1"/>
        <v>0</v>
      </c>
      <c r="J49" s="26">
        <f t="shared" si="2"/>
        <v>0</v>
      </c>
      <c r="K49" s="26">
        <f t="shared" si="3"/>
        <v>0</v>
      </c>
      <c r="L49" s="26">
        <f t="shared" si="4"/>
        <v>0</v>
      </c>
    </row>
    <row r="50" spans="2:12" s="6" customFormat="1" ht="38.25">
      <c r="B50" s="47" t="s">
        <v>1694</v>
      </c>
      <c r="C50" s="55" t="s">
        <v>1676</v>
      </c>
      <c r="D50" s="49">
        <v>2245</v>
      </c>
      <c r="E50" s="50"/>
      <c r="F50" s="26">
        <v>0</v>
      </c>
      <c r="G50" s="26">
        <v>0</v>
      </c>
      <c r="H50" s="26">
        <f t="shared" si="0"/>
        <v>0</v>
      </c>
      <c r="I50" s="26">
        <f t="shared" si="1"/>
        <v>0</v>
      </c>
      <c r="J50" s="26">
        <f t="shared" si="2"/>
        <v>0</v>
      </c>
      <c r="K50" s="26">
        <f t="shared" si="3"/>
        <v>0</v>
      </c>
      <c r="L50" s="26">
        <f t="shared" si="4"/>
        <v>0</v>
      </c>
    </row>
    <row r="51" spans="2:12" s="6" customFormat="1" ht="38.25">
      <c r="B51" s="47" t="s">
        <v>1695</v>
      </c>
      <c r="C51" s="55" t="s">
        <v>1676</v>
      </c>
      <c r="D51" s="49">
        <v>1119275</v>
      </c>
      <c r="E51" s="50"/>
      <c r="F51" s="26">
        <v>0</v>
      </c>
      <c r="G51" s="26">
        <v>0</v>
      </c>
      <c r="H51" s="26">
        <f t="shared" si="0"/>
        <v>0</v>
      </c>
      <c r="I51" s="26">
        <f t="shared" si="1"/>
        <v>0</v>
      </c>
      <c r="J51" s="26">
        <f t="shared" si="2"/>
        <v>0</v>
      </c>
      <c r="K51" s="26">
        <f t="shared" si="3"/>
        <v>0</v>
      </c>
      <c r="L51" s="26">
        <f t="shared" si="4"/>
        <v>0</v>
      </c>
    </row>
    <row r="52" spans="2:12" s="6" customFormat="1" ht="38.25">
      <c r="B52" s="47" t="s">
        <v>1696</v>
      </c>
      <c r="C52" s="55" t="s">
        <v>1676</v>
      </c>
      <c r="D52" s="49">
        <v>13246</v>
      </c>
      <c r="E52" s="50"/>
      <c r="F52" s="26">
        <v>0</v>
      </c>
      <c r="G52" s="26">
        <v>0</v>
      </c>
      <c r="H52" s="26">
        <f t="shared" si="0"/>
        <v>0</v>
      </c>
      <c r="I52" s="26">
        <f t="shared" si="1"/>
        <v>0</v>
      </c>
      <c r="J52" s="26">
        <f t="shared" si="2"/>
        <v>0</v>
      </c>
      <c r="K52" s="26">
        <f t="shared" si="3"/>
        <v>0</v>
      </c>
      <c r="L52" s="26">
        <f t="shared" si="4"/>
        <v>0</v>
      </c>
    </row>
    <row r="53" spans="2:12" s="6" customFormat="1" ht="38.25">
      <c r="B53" s="47" t="s">
        <v>1697</v>
      </c>
      <c r="C53" s="55" t="s">
        <v>1676</v>
      </c>
      <c r="D53" s="49">
        <v>53752</v>
      </c>
      <c r="E53" s="50"/>
      <c r="F53" s="26">
        <v>0</v>
      </c>
      <c r="G53" s="26">
        <v>0</v>
      </c>
      <c r="H53" s="26">
        <f t="shared" si="0"/>
        <v>0</v>
      </c>
      <c r="I53" s="26">
        <f t="shared" si="1"/>
        <v>0</v>
      </c>
      <c r="J53" s="26">
        <f t="shared" si="2"/>
        <v>0</v>
      </c>
      <c r="K53" s="26">
        <f t="shared" si="3"/>
        <v>0</v>
      </c>
      <c r="L53" s="26">
        <f t="shared" si="4"/>
        <v>0</v>
      </c>
    </row>
    <row r="54" spans="2:12" s="6" customFormat="1" ht="38.25">
      <c r="B54" s="47" t="s">
        <v>1698</v>
      </c>
      <c r="C54" s="55" t="s">
        <v>1676</v>
      </c>
      <c r="D54" s="49">
        <v>25136</v>
      </c>
      <c r="E54" s="50"/>
      <c r="F54" s="26">
        <v>0</v>
      </c>
      <c r="G54" s="26">
        <v>0</v>
      </c>
      <c r="H54" s="26">
        <f t="shared" si="0"/>
        <v>0</v>
      </c>
      <c r="I54" s="26">
        <f t="shared" si="1"/>
        <v>0</v>
      </c>
      <c r="J54" s="26">
        <f t="shared" si="2"/>
        <v>0</v>
      </c>
      <c r="K54" s="26">
        <f t="shared" si="3"/>
        <v>0</v>
      </c>
      <c r="L54" s="26">
        <f t="shared" si="4"/>
        <v>0</v>
      </c>
    </row>
    <row r="55" spans="2:12" s="6" customFormat="1" ht="38.25">
      <c r="B55" s="47" t="s">
        <v>1699</v>
      </c>
      <c r="C55" s="55" t="s">
        <v>1676</v>
      </c>
      <c r="D55" s="49">
        <v>29722</v>
      </c>
      <c r="E55" s="50"/>
      <c r="F55" s="26">
        <v>0</v>
      </c>
      <c r="G55" s="26">
        <v>0</v>
      </c>
      <c r="H55" s="26">
        <f t="shared" si="0"/>
        <v>0</v>
      </c>
      <c r="I55" s="26">
        <f t="shared" si="1"/>
        <v>0</v>
      </c>
      <c r="J55" s="26">
        <f t="shared" si="2"/>
        <v>0</v>
      </c>
      <c r="K55" s="26">
        <f t="shared" si="3"/>
        <v>0</v>
      </c>
      <c r="L55" s="26">
        <f t="shared" si="4"/>
        <v>0</v>
      </c>
    </row>
    <row r="56" spans="2:12" s="6" customFormat="1" ht="38.25">
      <c r="B56" s="47" t="s">
        <v>1700</v>
      </c>
      <c r="C56" s="55" t="s">
        <v>1676</v>
      </c>
      <c r="D56" s="49">
        <v>6484</v>
      </c>
      <c r="E56" s="50"/>
      <c r="F56" s="26">
        <v>0</v>
      </c>
      <c r="G56" s="26">
        <v>0</v>
      </c>
      <c r="H56" s="26">
        <f t="shared" si="0"/>
        <v>0</v>
      </c>
      <c r="I56" s="26">
        <f t="shared" si="1"/>
        <v>0</v>
      </c>
      <c r="J56" s="26">
        <f t="shared" si="2"/>
        <v>0</v>
      </c>
      <c r="K56" s="26">
        <f t="shared" si="3"/>
        <v>0</v>
      </c>
      <c r="L56" s="26">
        <f t="shared" si="4"/>
        <v>0</v>
      </c>
    </row>
    <row r="57" spans="2:12" s="6" customFormat="1" ht="25.5">
      <c r="B57" s="47" t="s">
        <v>1701</v>
      </c>
      <c r="C57" s="55" t="s">
        <v>1676</v>
      </c>
      <c r="D57" s="49">
        <v>2184</v>
      </c>
      <c r="E57" s="50"/>
      <c r="F57" s="26">
        <v>0</v>
      </c>
      <c r="G57" s="26">
        <v>0</v>
      </c>
      <c r="H57" s="26">
        <f t="shared" si="0"/>
        <v>0</v>
      </c>
      <c r="I57" s="26">
        <f t="shared" si="1"/>
        <v>0</v>
      </c>
      <c r="J57" s="26">
        <f t="shared" si="2"/>
        <v>0</v>
      </c>
      <c r="K57" s="26">
        <f t="shared" si="3"/>
        <v>0</v>
      </c>
      <c r="L57" s="26">
        <f t="shared" si="4"/>
        <v>0</v>
      </c>
    </row>
    <row r="58" spans="2:12" s="6" customFormat="1" ht="38.25">
      <c r="B58" s="47" t="s">
        <v>1702</v>
      </c>
      <c r="C58" s="55" t="s">
        <v>1348</v>
      </c>
      <c r="D58" s="49">
        <v>15806</v>
      </c>
      <c r="E58" s="50"/>
      <c r="F58" s="26">
        <v>0</v>
      </c>
      <c r="G58" s="26">
        <v>0</v>
      </c>
      <c r="H58" s="26">
        <f t="shared" si="0"/>
        <v>0</v>
      </c>
      <c r="I58" s="26">
        <f t="shared" si="1"/>
        <v>0</v>
      </c>
      <c r="J58" s="26">
        <f t="shared" si="2"/>
        <v>0</v>
      </c>
      <c r="K58" s="26">
        <f t="shared" si="3"/>
        <v>0</v>
      </c>
      <c r="L58" s="26">
        <f t="shared" si="4"/>
        <v>0</v>
      </c>
    </row>
    <row r="59" spans="2:12" s="6" customFormat="1" ht="38.25">
      <c r="B59" s="47" t="s">
        <v>1703</v>
      </c>
      <c r="C59" s="55" t="s">
        <v>1704</v>
      </c>
      <c r="D59" s="49">
        <v>35069</v>
      </c>
      <c r="E59" s="50"/>
      <c r="F59" s="26">
        <v>0</v>
      </c>
      <c r="G59" s="26">
        <v>0</v>
      </c>
      <c r="H59" s="26">
        <f t="shared" si="0"/>
        <v>0</v>
      </c>
      <c r="I59" s="26">
        <f t="shared" si="1"/>
        <v>0</v>
      </c>
      <c r="J59" s="26">
        <f t="shared" si="2"/>
        <v>0</v>
      </c>
      <c r="K59" s="26">
        <f t="shared" si="3"/>
        <v>0</v>
      </c>
      <c r="L59" s="26">
        <f t="shared" si="4"/>
        <v>0</v>
      </c>
    </row>
    <row r="60" spans="2:12" s="6" customFormat="1" ht="38.25">
      <c r="B60" s="47" t="s">
        <v>1705</v>
      </c>
      <c r="C60" s="55" t="s">
        <v>1706</v>
      </c>
      <c r="D60" s="49">
        <v>4306</v>
      </c>
      <c r="E60" s="50"/>
      <c r="F60" s="26">
        <v>0</v>
      </c>
      <c r="G60" s="26">
        <v>0</v>
      </c>
      <c r="H60" s="26">
        <f t="shared" si="0"/>
        <v>0</v>
      </c>
      <c r="I60" s="26">
        <f t="shared" si="1"/>
        <v>0</v>
      </c>
      <c r="J60" s="26">
        <f t="shared" si="2"/>
        <v>0</v>
      </c>
      <c r="K60" s="26">
        <f t="shared" si="3"/>
        <v>0</v>
      </c>
      <c r="L60" s="26">
        <f t="shared" si="4"/>
        <v>0</v>
      </c>
    </row>
    <row r="61" spans="2:12" s="6" customFormat="1" ht="38.25">
      <c r="B61" s="47" t="s">
        <v>1707</v>
      </c>
      <c r="C61" s="55" t="s">
        <v>1348</v>
      </c>
      <c r="D61" s="49">
        <v>26910</v>
      </c>
      <c r="E61" s="50"/>
      <c r="F61" s="26">
        <v>0</v>
      </c>
      <c r="G61" s="26">
        <v>0</v>
      </c>
      <c r="H61" s="26">
        <f t="shared" si="0"/>
        <v>0</v>
      </c>
      <c r="I61" s="26">
        <f t="shared" si="1"/>
        <v>0</v>
      </c>
      <c r="J61" s="26">
        <f t="shared" si="2"/>
        <v>0</v>
      </c>
      <c r="K61" s="26">
        <f t="shared" si="3"/>
        <v>0</v>
      </c>
      <c r="L61" s="26">
        <f t="shared" si="4"/>
        <v>0</v>
      </c>
    </row>
    <row r="62" spans="2:12" s="6" customFormat="1" ht="38.25">
      <c r="B62" s="47" t="s">
        <v>1708</v>
      </c>
      <c r="C62" s="55" t="s">
        <v>1348</v>
      </c>
      <c r="D62" s="49">
        <v>273406</v>
      </c>
      <c r="E62" s="50"/>
      <c r="F62" s="26">
        <v>0</v>
      </c>
      <c r="G62" s="26">
        <v>0</v>
      </c>
      <c r="H62" s="26">
        <f t="shared" si="0"/>
        <v>0</v>
      </c>
      <c r="I62" s="26">
        <f t="shared" si="1"/>
        <v>0</v>
      </c>
      <c r="J62" s="26">
        <f t="shared" si="2"/>
        <v>0</v>
      </c>
      <c r="K62" s="26">
        <f t="shared" si="3"/>
        <v>0</v>
      </c>
      <c r="L62" s="26">
        <f t="shared" si="4"/>
        <v>0</v>
      </c>
    </row>
    <row r="63" spans="2:12" s="6" customFormat="1" ht="38.25">
      <c r="B63" s="47" t="s">
        <v>1709</v>
      </c>
      <c r="C63" s="55" t="s">
        <v>1348</v>
      </c>
      <c r="D63" s="48">
        <v>637</v>
      </c>
      <c r="E63" s="50"/>
      <c r="F63" s="26">
        <v>0</v>
      </c>
      <c r="G63" s="26">
        <v>0</v>
      </c>
      <c r="H63" s="26">
        <f t="shared" si="0"/>
        <v>0</v>
      </c>
      <c r="I63" s="26">
        <f t="shared" si="1"/>
        <v>0</v>
      </c>
      <c r="J63" s="26">
        <f t="shared" si="2"/>
        <v>0</v>
      </c>
      <c r="K63" s="26">
        <f t="shared" si="3"/>
        <v>0</v>
      </c>
      <c r="L63" s="26">
        <f t="shared" si="4"/>
        <v>0</v>
      </c>
    </row>
    <row r="64" spans="2:12" s="6" customFormat="1" ht="38.25">
      <c r="B64" s="47" t="s">
        <v>1710</v>
      </c>
      <c r="C64" s="55" t="s">
        <v>1348</v>
      </c>
      <c r="D64" s="49">
        <v>144373</v>
      </c>
      <c r="E64" s="50"/>
      <c r="F64" s="26">
        <v>0</v>
      </c>
      <c r="G64" s="26">
        <v>0</v>
      </c>
      <c r="H64" s="26">
        <f t="shared" si="0"/>
        <v>0</v>
      </c>
      <c r="I64" s="26">
        <f t="shared" si="1"/>
        <v>0</v>
      </c>
      <c r="J64" s="26">
        <f t="shared" si="2"/>
        <v>0</v>
      </c>
      <c r="K64" s="26">
        <f t="shared" si="3"/>
        <v>0</v>
      </c>
      <c r="L64" s="26">
        <f t="shared" si="4"/>
        <v>0</v>
      </c>
    </row>
    <row r="65" spans="2:12" s="6" customFormat="1" ht="38.25">
      <c r="B65" s="47" t="s">
        <v>1711</v>
      </c>
      <c r="C65" s="55" t="s">
        <v>1348</v>
      </c>
      <c r="D65" s="49">
        <v>9350</v>
      </c>
      <c r="E65" s="50"/>
      <c r="F65" s="26">
        <v>0</v>
      </c>
      <c r="G65" s="26">
        <v>0</v>
      </c>
      <c r="H65" s="26">
        <f t="shared" si="0"/>
        <v>0</v>
      </c>
      <c r="I65" s="26">
        <f t="shared" si="1"/>
        <v>0</v>
      </c>
      <c r="J65" s="26">
        <f t="shared" si="2"/>
        <v>0</v>
      </c>
      <c r="K65" s="26">
        <f t="shared" si="3"/>
        <v>0</v>
      </c>
      <c r="L65" s="26">
        <f t="shared" si="4"/>
        <v>0</v>
      </c>
    </row>
    <row r="66" spans="2:12" s="6" customFormat="1" ht="38.25">
      <c r="B66" s="47" t="s">
        <v>1712</v>
      </c>
      <c r="C66" s="55" t="s">
        <v>1348</v>
      </c>
      <c r="D66" s="48">
        <v>338</v>
      </c>
      <c r="E66" s="50"/>
      <c r="F66" s="26">
        <v>0</v>
      </c>
      <c r="G66" s="26">
        <v>0</v>
      </c>
      <c r="H66" s="26">
        <f t="shared" si="0"/>
        <v>0</v>
      </c>
      <c r="I66" s="26">
        <f t="shared" si="1"/>
        <v>0</v>
      </c>
      <c r="J66" s="26">
        <f t="shared" si="2"/>
        <v>0</v>
      </c>
      <c r="K66" s="26">
        <f t="shared" si="3"/>
        <v>0</v>
      </c>
      <c r="L66" s="26">
        <f t="shared" si="4"/>
        <v>0</v>
      </c>
    </row>
    <row r="67" spans="2:12" s="6" customFormat="1" ht="38.25">
      <c r="B67" s="47" t="s">
        <v>1713</v>
      </c>
      <c r="C67" s="55" t="s">
        <v>1348</v>
      </c>
      <c r="D67" s="49">
        <v>22100</v>
      </c>
      <c r="E67" s="50"/>
      <c r="F67" s="26">
        <v>0</v>
      </c>
      <c r="G67" s="26">
        <v>0</v>
      </c>
      <c r="H67" s="26">
        <f t="shared" si="0"/>
        <v>0</v>
      </c>
      <c r="I67" s="26">
        <f t="shared" si="1"/>
        <v>0</v>
      </c>
      <c r="J67" s="26">
        <f t="shared" si="2"/>
        <v>0</v>
      </c>
      <c r="K67" s="26">
        <f t="shared" si="3"/>
        <v>0</v>
      </c>
      <c r="L67" s="26">
        <f t="shared" si="4"/>
        <v>0</v>
      </c>
    </row>
    <row r="68" spans="2:12" s="6" customFormat="1" ht="38.25">
      <c r="B68" s="47" t="s">
        <v>1714</v>
      </c>
      <c r="C68" s="55" t="s">
        <v>1348</v>
      </c>
      <c r="D68" s="48">
        <v>624</v>
      </c>
      <c r="E68" s="50"/>
      <c r="F68" s="26">
        <v>0</v>
      </c>
      <c r="G68" s="26">
        <v>0</v>
      </c>
      <c r="H68" s="26">
        <f t="shared" si="0"/>
        <v>0</v>
      </c>
      <c r="I68" s="26">
        <f t="shared" si="1"/>
        <v>0</v>
      </c>
      <c r="J68" s="26">
        <f t="shared" si="2"/>
        <v>0</v>
      </c>
      <c r="K68" s="26">
        <f t="shared" si="3"/>
        <v>0</v>
      </c>
      <c r="L68" s="26">
        <f t="shared" si="4"/>
        <v>0</v>
      </c>
    </row>
    <row r="69" spans="2:12" s="6" customFormat="1" ht="38.25">
      <c r="B69" s="47" t="s">
        <v>1715</v>
      </c>
      <c r="C69" s="55" t="s">
        <v>1348</v>
      </c>
      <c r="D69" s="49">
        <v>1560</v>
      </c>
      <c r="E69" s="50"/>
      <c r="F69" s="26">
        <v>0</v>
      </c>
      <c r="G69" s="26">
        <v>0</v>
      </c>
      <c r="H69" s="26">
        <f t="shared" si="0"/>
        <v>0</v>
      </c>
      <c r="I69" s="26">
        <f t="shared" si="1"/>
        <v>0</v>
      </c>
      <c r="J69" s="26">
        <f t="shared" si="2"/>
        <v>0</v>
      </c>
      <c r="K69" s="26">
        <f t="shared" si="3"/>
        <v>0</v>
      </c>
      <c r="L69" s="26">
        <f t="shared" si="4"/>
        <v>0</v>
      </c>
    </row>
    <row r="70" spans="2:12" s="6" customFormat="1" ht="38.25">
      <c r="B70" s="47" t="s">
        <v>1716</v>
      </c>
      <c r="C70" s="55" t="s">
        <v>1348</v>
      </c>
      <c r="D70" s="49">
        <v>12841</v>
      </c>
      <c r="E70" s="50"/>
      <c r="F70" s="26">
        <v>0</v>
      </c>
      <c r="G70" s="26">
        <v>0</v>
      </c>
      <c r="H70" s="26">
        <f t="shared" si="0"/>
        <v>0</v>
      </c>
      <c r="I70" s="26">
        <f t="shared" si="1"/>
        <v>0</v>
      </c>
      <c r="J70" s="26">
        <f t="shared" si="2"/>
        <v>0</v>
      </c>
      <c r="K70" s="26">
        <f t="shared" si="3"/>
        <v>0</v>
      </c>
      <c r="L70" s="26">
        <f t="shared" si="4"/>
        <v>0</v>
      </c>
    </row>
    <row r="71" spans="2:12" s="6" customFormat="1" ht="38.25">
      <c r="B71" s="47" t="s">
        <v>1717</v>
      </c>
      <c r="C71" s="55" t="s">
        <v>1348</v>
      </c>
      <c r="D71" s="48">
        <v>520</v>
      </c>
      <c r="E71" s="50"/>
      <c r="F71" s="26">
        <v>0</v>
      </c>
      <c r="G71" s="26">
        <v>0</v>
      </c>
      <c r="H71" s="26">
        <f t="shared" si="0"/>
        <v>0</v>
      </c>
      <c r="I71" s="26">
        <f t="shared" si="1"/>
        <v>0</v>
      </c>
      <c r="J71" s="26">
        <f t="shared" si="2"/>
        <v>0</v>
      </c>
      <c r="K71" s="26">
        <f t="shared" si="3"/>
        <v>0</v>
      </c>
      <c r="L71" s="26">
        <f t="shared" si="4"/>
        <v>0</v>
      </c>
    </row>
    <row r="72" spans="2:12" s="6" customFormat="1" ht="38.25">
      <c r="B72" s="47" t="s">
        <v>1718</v>
      </c>
      <c r="C72" s="55" t="s">
        <v>1348</v>
      </c>
      <c r="D72" s="49">
        <v>9017</v>
      </c>
      <c r="E72" s="50"/>
      <c r="F72" s="26">
        <v>0</v>
      </c>
      <c r="G72" s="26">
        <v>0</v>
      </c>
      <c r="H72" s="26">
        <f t="shared" si="0"/>
        <v>0</v>
      </c>
      <c r="I72" s="26">
        <f t="shared" si="1"/>
        <v>0</v>
      </c>
      <c r="J72" s="26">
        <f t="shared" si="2"/>
        <v>0</v>
      </c>
      <c r="K72" s="26">
        <f t="shared" si="3"/>
        <v>0</v>
      </c>
      <c r="L72" s="26">
        <f t="shared" si="4"/>
        <v>0</v>
      </c>
    </row>
    <row r="73" spans="2:12" s="6" customFormat="1" ht="38.25">
      <c r="B73" s="47" t="s">
        <v>1719</v>
      </c>
      <c r="C73" s="55" t="s">
        <v>1704</v>
      </c>
      <c r="D73" s="49">
        <v>115440</v>
      </c>
      <c r="E73" s="50"/>
      <c r="F73" s="26">
        <v>0</v>
      </c>
      <c r="G73" s="26">
        <v>0</v>
      </c>
      <c r="H73" s="26">
        <f t="shared" si="0"/>
        <v>0</v>
      </c>
      <c r="I73" s="26">
        <f t="shared" si="1"/>
        <v>0</v>
      </c>
      <c r="J73" s="26">
        <f t="shared" si="2"/>
        <v>0</v>
      </c>
      <c r="K73" s="26">
        <f t="shared" si="3"/>
        <v>0</v>
      </c>
      <c r="L73" s="26">
        <f t="shared" si="4"/>
        <v>0</v>
      </c>
    </row>
    <row r="74" spans="2:12" s="6" customFormat="1" ht="38.25">
      <c r="B74" s="47" t="s">
        <v>1720</v>
      </c>
      <c r="C74" s="55" t="s">
        <v>1348</v>
      </c>
      <c r="D74" s="49">
        <v>91910</v>
      </c>
      <c r="E74" s="50"/>
      <c r="F74" s="26">
        <v>0</v>
      </c>
      <c r="G74" s="26">
        <v>0</v>
      </c>
      <c r="H74" s="26">
        <f aca="true" t="shared" si="5" ref="H74:H93">D74*F74</f>
        <v>0</v>
      </c>
      <c r="I74" s="26">
        <f aca="true" t="shared" si="6" ref="I74:I93">G74*1.16</f>
        <v>0</v>
      </c>
      <c r="J74" s="26">
        <f aca="true" t="shared" si="7" ref="J74:J93">+I74*D74</f>
        <v>0</v>
      </c>
      <c r="K74" s="26">
        <f aca="true" t="shared" si="8" ref="K74:K93">+J74+H74</f>
        <v>0</v>
      </c>
      <c r="L74" s="26">
        <f aca="true" t="shared" si="9" ref="L74:L93">+K74*2</f>
        <v>0</v>
      </c>
    </row>
    <row r="75" spans="2:12" s="6" customFormat="1" ht="38.25">
      <c r="B75" s="47" t="s">
        <v>1721</v>
      </c>
      <c r="C75" s="55" t="s">
        <v>1348</v>
      </c>
      <c r="D75" s="49">
        <v>26000</v>
      </c>
      <c r="E75" s="50"/>
      <c r="F75" s="26">
        <v>0</v>
      </c>
      <c r="G75" s="26">
        <v>0</v>
      </c>
      <c r="H75" s="26">
        <f t="shared" si="5"/>
        <v>0</v>
      </c>
      <c r="I75" s="26">
        <f t="shared" si="6"/>
        <v>0</v>
      </c>
      <c r="J75" s="26">
        <f t="shared" si="7"/>
        <v>0</v>
      </c>
      <c r="K75" s="26">
        <f t="shared" si="8"/>
        <v>0</v>
      </c>
      <c r="L75" s="26">
        <f t="shared" si="9"/>
        <v>0</v>
      </c>
    </row>
    <row r="76" spans="2:12" s="6" customFormat="1" ht="38.25">
      <c r="B76" s="47" t="s">
        <v>1722</v>
      </c>
      <c r="C76" s="55" t="s">
        <v>1348</v>
      </c>
      <c r="D76" s="48">
        <v>260</v>
      </c>
      <c r="E76" s="50"/>
      <c r="F76" s="26">
        <v>0</v>
      </c>
      <c r="G76" s="26">
        <v>0</v>
      </c>
      <c r="H76" s="26">
        <f t="shared" si="5"/>
        <v>0</v>
      </c>
      <c r="I76" s="26">
        <f t="shared" si="6"/>
        <v>0</v>
      </c>
      <c r="J76" s="26">
        <f t="shared" si="7"/>
        <v>0</v>
      </c>
      <c r="K76" s="26">
        <f t="shared" si="8"/>
        <v>0</v>
      </c>
      <c r="L76" s="26">
        <f t="shared" si="9"/>
        <v>0</v>
      </c>
    </row>
    <row r="77" spans="2:12" s="6" customFormat="1" ht="38.25">
      <c r="B77" s="47" t="s">
        <v>1723</v>
      </c>
      <c r="C77" s="55" t="s">
        <v>1348</v>
      </c>
      <c r="D77" s="49">
        <v>70200</v>
      </c>
      <c r="E77" s="50"/>
      <c r="F77" s="26">
        <v>0</v>
      </c>
      <c r="G77" s="26">
        <v>0</v>
      </c>
      <c r="H77" s="26">
        <f t="shared" si="5"/>
        <v>0</v>
      </c>
      <c r="I77" s="26">
        <f t="shared" si="6"/>
        <v>0</v>
      </c>
      <c r="J77" s="26">
        <f t="shared" si="7"/>
        <v>0</v>
      </c>
      <c r="K77" s="26">
        <f t="shared" si="8"/>
        <v>0</v>
      </c>
      <c r="L77" s="26">
        <f t="shared" si="9"/>
        <v>0</v>
      </c>
    </row>
    <row r="78" spans="2:12" s="6" customFormat="1" ht="38.25">
      <c r="B78" s="47" t="s">
        <v>1724</v>
      </c>
      <c r="C78" s="55" t="s">
        <v>1348</v>
      </c>
      <c r="D78" s="49">
        <v>2600</v>
      </c>
      <c r="E78" s="50"/>
      <c r="F78" s="26">
        <v>0</v>
      </c>
      <c r="G78" s="26">
        <v>0</v>
      </c>
      <c r="H78" s="26">
        <f t="shared" si="5"/>
        <v>0</v>
      </c>
      <c r="I78" s="26">
        <f t="shared" si="6"/>
        <v>0</v>
      </c>
      <c r="J78" s="26">
        <f t="shared" si="7"/>
        <v>0</v>
      </c>
      <c r="K78" s="26">
        <f t="shared" si="8"/>
        <v>0</v>
      </c>
      <c r="L78" s="26">
        <f t="shared" si="9"/>
        <v>0</v>
      </c>
    </row>
    <row r="79" spans="2:12" s="6" customFormat="1" ht="38.25">
      <c r="B79" s="47" t="s">
        <v>1725</v>
      </c>
      <c r="C79" s="55" t="s">
        <v>1706</v>
      </c>
      <c r="D79" s="49">
        <v>1794000</v>
      </c>
      <c r="E79" s="50"/>
      <c r="F79" s="26">
        <v>0</v>
      </c>
      <c r="G79" s="26">
        <v>0</v>
      </c>
      <c r="H79" s="26">
        <f t="shared" si="5"/>
        <v>0</v>
      </c>
      <c r="I79" s="26">
        <f t="shared" si="6"/>
        <v>0</v>
      </c>
      <c r="J79" s="26">
        <f t="shared" si="7"/>
        <v>0</v>
      </c>
      <c r="K79" s="26">
        <f t="shared" si="8"/>
        <v>0</v>
      </c>
      <c r="L79" s="26">
        <f t="shared" si="9"/>
        <v>0</v>
      </c>
    </row>
    <row r="80" spans="2:12" s="6" customFormat="1" ht="25.5">
      <c r="B80" s="47" t="s">
        <v>1726</v>
      </c>
      <c r="C80" s="55" t="s">
        <v>1348</v>
      </c>
      <c r="D80" s="49">
        <v>143520</v>
      </c>
      <c r="E80" s="50"/>
      <c r="F80" s="26">
        <v>0</v>
      </c>
      <c r="G80" s="26">
        <v>0</v>
      </c>
      <c r="H80" s="26">
        <f t="shared" si="5"/>
        <v>0</v>
      </c>
      <c r="I80" s="26">
        <f t="shared" si="6"/>
        <v>0</v>
      </c>
      <c r="J80" s="26">
        <f t="shared" si="7"/>
        <v>0</v>
      </c>
      <c r="K80" s="26">
        <f t="shared" si="8"/>
        <v>0</v>
      </c>
      <c r="L80" s="26">
        <f t="shared" si="9"/>
        <v>0</v>
      </c>
    </row>
    <row r="81" spans="2:12" s="6" customFormat="1" ht="38.25">
      <c r="B81" s="47" t="s">
        <v>1727</v>
      </c>
      <c r="C81" s="55" t="s">
        <v>1348</v>
      </c>
      <c r="D81" s="49">
        <v>394371</v>
      </c>
      <c r="E81" s="50"/>
      <c r="F81" s="26">
        <v>0</v>
      </c>
      <c r="G81" s="26">
        <v>0</v>
      </c>
      <c r="H81" s="26">
        <f t="shared" si="5"/>
        <v>0</v>
      </c>
      <c r="I81" s="26">
        <f t="shared" si="6"/>
        <v>0</v>
      </c>
      <c r="J81" s="26">
        <f t="shared" si="7"/>
        <v>0</v>
      </c>
      <c r="K81" s="26">
        <f t="shared" si="8"/>
        <v>0</v>
      </c>
      <c r="L81" s="26">
        <f t="shared" si="9"/>
        <v>0</v>
      </c>
    </row>
    <row r="82" spans="2:12" s="6" customFormat="1" ht="38.25">
      <c r="B82" s="47" t="s">
        <v>1728</v>
      </c>
      <c r="C82" s="55" t="s">
        <v>1348</v>
      </c>
      <c r="D82" s="48">
        <v>260</v>
      </c>
      <c r="E82" s="50"/>
      <c r="F82" s="26">
        <v>0</v>
      </c>
      <c r="G82" s="26">
        <v>0</v>
      </c>
      <c r="H82" s="26">
        <f t="shared" si="5"/>
        <v>0</v>
      </c>
      <c r="I82" s="26">
        <f t="shared" si="6"/>
        <v>0</v>
      </c>
      <c r="J82" s="26">
        <f t="shared" si="7"/>
        <v>0</v>
      </c>
      <c r="K82" s="26">
        <f t="shared" si="8"/>
        <v>0</v>
      </c>
      <c r="L82" s="26">
        <f t="shared" si="9"/>
        <v>0</v>
      </c>
    </row>
    <row r="83" spans="2:12" s="6" customFormat="1" ht="38.25">
      <c r="B83" s="47" t="s">
        <v>1729</v>
      </c>
      <c r="C83" s="55" t="s">
        <v>1348</v>
      </c>
      <c r="D83" s="48">
        <v>260</v>
      </c>
      <c r="E83" s="50"/>
      <c r="F83" s="26">
        <v>0</v>
      </c>
      <c r="G83" s="26">
        <v>0</v>
      </c>
      <c r="H83" s="26">
        <f t="shared" si="5"/>
        <v>0</v>
      </c>
      <c r="I83" s="26">
        <f t="shared" si="6"/>
        <v>0</v>
      </c>
      <c r="J83" s="26">
        <f t="shared" si="7"/>
        <v>0</v>
      </c>
      <c r="K83" s="26">
        <f t="shared" si="8"/>
        <v>0</v>
      </c>
      <c r="L83" s="26">
        <f t="shared" si="9"/>
        <v>0</v>
      </c>
    </row>
    <row r="84" spans="2:12" s="6" customFormat="1" ht="38.25">
      <c r="B84" s="47" t="s">
        <v>1730</v>
      </c>
      <c r="C84" s="55" t="s">
        <v>1348</v>
      </c>
      <c r="D84" s="49">
        <v>2600</v>
      </c>
      <c r="E84" s="50"/>
      <c r="F84" s="26">
        <v>0</v>
      </c>
      <c r="G84" s="26">
        <v>0</v>
      </c>
      <c r="H84" s="26">
        <f t="shared" si="5"/>
        <v>0</v>
      </c>
      <c r="I84" s="26">
        <f t="shared" si="6"/>
        <v>0</v>
      </c>
      <c r="J84" s="26">
        <f t="shared" si="7"/>
        <v>0</v>
      </c>
      <c r="K84" s="26">
        <f t="shared" si="8"/>
        <v>0</v>
      </c>
      <c r="L84" s="26">
        <f t="shared" si="9"/>
        <v>0</v>
      </c>
    </row>
    <row r="85" spans="2:12" s="6" customFormat="1" ht="38.25">
      <c r="B85" s="47" t="s">
        <v>1731</v>
      </c>
      <c r="C85" s="55" t="s">
        <v>1348</v>
      </c>
      <c r="D85" s="49">
        <v>7800</v>
      </c>
      <c r="E85" s="50"/>
      <c r="F85" s="26">
        <v>0</v>
      </c>
      <c r="G85" s="26">
        <v>0</v>
      </c>
      <c r="H85" s="26">
        <f t="shared" si="5"/>
        <v>0</v>
      </c>
      <c r="I85" s="26">
        <f t="shared" si="6"/>
        <v>0</v>
      </c>
      <c r="J85" s="26">
        <f t="shared" si="7"/>
        <v>0</v>
      </c>
      <c r="K85" s="26">
        <f t="shared" si="8"/>
        <v>0</v>
      </c>
      <c r="L85" s="26">
        <f t="shared" si="9"/>
        <v>0</v>
      </c>
    </row>
    <row r="86" spans="2:12" s="6" customFormat="1" ht="38.25">
      <c r="B86" s="47" t="s">
        <v>1732</v>
      </c>
      <c r="C86" s="55" t="s">
        <v>1348</v>
      </c>
      <c r="D86" s="49">
        <v>14334</v>
      </c>
      <c r="E86" s="50"/>
      <c r="F86" s="26">
        <v>0</v>
      </c>
      <c r="G86" s="26">
        <v>0</v>
      </c>
      <c r="H86" s="26">
        <f t="shared" si="5"/>
        <v>0</v>
      </c>
      <c r="I86" s="26">
        <f t="shared" si="6"/>
        <v>0</v>
      </c>
      <c r="J86" s="26">
        <f t="shared" si="7"/>
        <v>0</v>
      </c>
      <c r="K86" s="26">
        <f t="shared" si="8"/>
        <v>0</v>
      </c>
      <c r="L86" s="26">
        <f t="shared" si="9"/>
        <v>0</v>
      </c>
    </row>
    <row r="87" spans="2:12" s="6" customFormat="1" ht="38.25">
      <c r="B87" s="47" t="s">
        <v>1733</v>
      </c>
      <c r="C87" s="55" t="s">
        <v>1348</v>
      </c>
      <c r="D87" s="49">
        <v>11440</v>
      </c>
      <c r="E87" s="50"/>
      <c r="F87" s="26">
        <v>0</v>
      </c>
      <c r="G87" s="26">
        <v>0</v>
      </c>
      <c r="H87" s="26">
        <f t="shared" si="5"/>
        <v>0</v>
      </c>
      <c r="I87" s="26">
        <f t="shared" si="6"/>
        <v>0</v>
      </c>
      <c r="J87" s="26">
        <f t="shared" si="7"/>
        <v>0</v>
      </c>
      <c r="K87" s="26">
        <f t="shared" si="8"/>
        <v>0</v>
      </c>
      <c r="L87" s="26">
        <f t="shared" si="9"/>
        <v>0</v>
      </c>
    </row>
    <row r="88" spans="2:12" s="6" customFormat="1" ht="38.25">
      <c r="B88" s="47" t="s">
        <v>1734</v>
      </c>
      <c r="C88" s="55" t="s">
        <v>1348</v>
      </c>
      <c r="D88" s="48">
        <v>260</v>
      </c>
      <c r="E88" s="50"/>
      <c r="F88" s="26">
        <v>0</v>
      </c>
      <c r="G88" s="26">
        <v>0</v>
      </c>
      <c r="H88" s="26">
        <f t="shared" si="5"/>
        <v>0</v>
      </c>
      <c r="I88" s="26">
        <f t="shared" si="6"/>
        <v>0</v>
      </c>
      <c r="J88" s="26">
        <f t="shared" si="7"/>
        <v>0</v>
      </c>
      <c r="K88" s="26">
        <f t="shared" si="8"/>
        <v>0</v>
      </c>
      <c r="L88" s="26">
        <f t="shared" si="9"/>
        <v>0</v>
      </c>
    </row>
    <row r="89" spans="2:12" s="6" customFormat="1" ht="38.25">
      <c r="B89" s="47" t="s">
        <v>1735</v>
      </c>
      <c r="C89" s="55" t="s">
        <v>1348</v>
      </c>
      <c r="D89" s="48">
        <v>821</v>
      </c>
      <c r="E89" s="50"/>
      <c r="F89" s="26">
        <v>0</v>
      </c>
      <c r="G89" s="26">
        <v>0</v>
      </c>
      <c r="H89" s="26">
        <f t="shared" si="5"/>
        <v>0</v>
      </c>
      <c r="I89" s="26">
        <f t="shared" si="6"/>
        <v>0</v>
      </c>
      <c r="J89" s="26">
        <f t="shared" si="7"/>
        <v>0</v>
      </c>
      <c r="K89" s="26">
        <f t="shared" si="8"/>
        <v>0</v>
      </c>
      <c r="L89" s="26">
        <f t="shared" si="9"/>
        <v>0</v>
      </c>
    </row>
    <row r="90" spans="2:12" s="6" customFormat="1" ht="38.25">
      <c r="B90" s="47" t="s">
        <v>1736</v>
      </c>
      <c r="C90" s="55" t="s">
        <v>1348</v>
      </c>
      <c r="D90" s="48">
        <v>390</v>
      </c>
      <c r="E90" s="50"/>
      <c r="F90" s="26">
        <v>0</v>
      </c>
      <c r="G90" s="26">
        <v>0</v>
      </c>
      <c r="H90" s="26">
        <f t="shared" si="5"/>
        <v>0</v>
      </c>
      <c r="I90" s="26">
        <f t="shared" si="6"/>
        <v>0</v>
      </c>
      <c r="J90" s="26">
        <f t="shared" si="7"/>
        <v>0</v>
      </c>
      <c r="K90" s="26">
        <f t="shared" si="8"/>
        <v>0</v>
      </c>
      <c r="L90" s="26">
        <f t="shared" si="9"/>
        <v>0</v>
      </c>
    </row>
    <row r="91" spans="2:12" s="6" customFormat="1" ht="38.25">
      <c r="B91" s="47" t="s">
        <v>1737</v>
      </c>
      <c r="C91" s="55" t="s">
        <v>1348</v>
      </c>
      <c r="D91" s="49">
        <v>15476</v>
      </c>
      <c r="E91" s="50"/>
      <c r="F91" s="26">
        <v>0</v>
      </c>
      <c r="G91" s="26">
        <v>0</v>
      </c>
      <c r="H91" s="26">
        <f t="shared" si="5"/>
        <v>0</v>
      </c>
      <c r="I91" s="26">
        <f t="shared" si="6"/>
        <v>0</v>
      </c>
      <c r="J91" s="26">
        <f t="shared" si="7"/>
        <v>0</v>
      </c>
      <c r="K91" s="26">
        <f t="shared" si="8"/>
        <v>0</v>
      </c>
      <c r="L91" s="26">
        <f t="shared" si="9"/>
        <v>0</v>
      </c>
    </row>
    <row r="92" spans="2:12" s="6" customFormat="1" ht="38.25">
      <c r="B92" s="47" t="s">
        <v>1738</v>
      </c>
      <c r="C92" s="55" t="s">
        <v>1348</v>
      </c>
      <c r="D92" s="48">
        <v>600</v>
      </c>
      <c r="E92" s="50"/>
      <c r="F92" s="26">
        <v>0</v>
      </c>
      <c r="G92" s="26">
        <v>0</v>
      </c>
      <c r="H92" s="26">
        <f t="shared" si="5"/>
        <v>0</v>
      </c>
      <c r="I92" s="26">
        <f t="shared" si="6"/>
        <v>0</v>
      </c>
      <c r="J92" s="26">
        <f t="shared" si="7"/>
        <v>0</v>
      </c>
      <c r="K92" s="26">
        <f t="shared" si="8"/>
        <v>0</v>
      </c>
      <c r="L92" s="26">
        <f t="shared" si="9"/>
        <v>0</v>
      </c>
    </row>
    <row r="93" spans="2:12" s="6" customFormat="1" ht="39" thickBot="1">
      <c r="B93" s="47" t="s">
        <v>1739</v>
      </c>
      <c r="C93" s="55" t="s">
        <v>1348</v>
      </c>
      <c r="D93" s="48">
        <v>100</v>
      </c>
      <c r="E93" s="50"/>
      <c r="F93" s="26">
        <v>0</v>
      </c>
      <c r="G93" s="26">
        <v>0</v>
      </c>
      <c r="H93" s="27">
        <f t="shared" si="5"/>
        <v>0</v>
      </c>
      <c r="I93" s="27">
        <f t="shared" si="6"/>
        <v>0</v>
      </c>
      <c r="J93" s="27">
        <f t="shared" si="7"/>
        <v>0</v>
      </c>
      <c r="K93" s="27">
        <f t="shared" si="8"/>
        <v>0</v>
      </c>
      <c r="L93" s="27">
        <f t="shared" si="9"/>
        <v>0</v>
      </c>
    </row>
    <row r="94" ht="12.75" thickBot="1" thickTop="1"/>
    <row r="95" spans="7:12" ht="12" thickTop="1">
      <c r="G95" s="15" t="s">
        <v>719</v>
      </c>
      <c r="H95" s="42">
        <f>SUM(H9:H94)</f>
        <v>0</v>
      </c>
      <c r="I95" s="42">
        <f>SUM(I9:I94)</f>
        <v>0</v>
      </c>
      <c r="J95" s="42">
        <f>SUM(J9:J94)</f>
        <v>0</v>
      </c>
      <c r="K95" s="42">
        <f>SUM(K9:K94)</f>
        <v>0</v>
      </c>
      <c r="L95" s="42">
        <f>SUM(L9:L94)</f>
        <v>0</v>
      </c>
    </row>
  </sheetData>
  <sheetProtection/>
  <mergeCells count="2">
    <mergeCell ref="H7:L7"/>
    <mergeCell ref="E7:G7"/>
  </mergeCells>
  <dataValidations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A1"/>
  </dataValidations>
  <printOptions/>
  <pageMargins left="0.58" right="0.15748031496062992" top="0.8267716535433072" bottom="0.4724409448818898" header="0.2362204724409449" footer="0.31496062992125984"/>
  <pageSetup horizontalDpi="600" verticalDpi="600" orientation="landscape" paperSize="5" scale="95" r:id="rId1"/>
  <headerFooter alignWithMargins="0">
    <oddHeader>&amp;CComision de Adquisiciones y Enajenaciones
43068001-002-13
Propuesta Economica Anexo 07  1C</oddHeader>
    <oddFooter>&amp;C&amp;P/&amp;N</oddFooter>
  </headerFooter>
</worksheet>
</file>

<file path=xl/worksheets/sheet4.xml><?xml version="1.0" encoding="utf-8"?>
<worksheet xmlns="http://schemas.openxmlformats.org/spreadsheetml/2006/main" xmlns:r="http://schemas.openxmlformats.org/officeDocument/2006/relationships">
  <dimension ref="A1:H20"/>
  <sheetViews>
    <sheetView showGridLines="0" workbookViewId="0" topLeftCell="A1">
      <pane ySplit="8" topLeftCell="BM9" activePane="bottomLeft" state="frozen"/>
      <selection pane="topLeft" activeCell="A1" sqref="A1"/>
      <selection pane="bottomLeft" activeCell="D21" sqref="D21"/>
    </sheetView>
  </sheetViews>
  <sheetFormatPr defaultColWidth="32.7109375" defaultRowHeight="15"/>
  <cols>
    <col min="1" max="1" width="10.8515625" style="3" customWidth="1"/>
    <col min="2" max="2" width="35.7109375" style="3" bestFit="1" customWidth="1"/>
    <col min="3" max="3" width="19.140625" style="3" customWidth="1"/>
    <col min="4" max="8" width="16.8515625" style="3" customWidth="1"/>
    <col min="9" max="11" width="13.140625" style="3" customWidth="1"/>
    <col min="12" max="13" width="13.7109375" style="3" bestFit="1" customWidth="1"/>
    <col min="14" max="14" width="12.7109375" style="3" customWidth="1"/>
    <col min="15" max="16384" width="32.7109375" style="3" customWidth="1"/>
  </cols>
  <sheetData>
    <row r="1" spans="1:7" ht="11.25">
      <c r="A1" s="20"/>
      <c r="B1" s="21" t="s">
        <v>725</v>
      </c>
      <c r="C1" s="60" t="str">
        <f>'Anexo7 1A'!C1:G1</f>
        <v>_</v>
      </c>
      <c r="D1" s="60"/>
      <c r="E1" s="60"/>
      <c r="F1" s="60"/>
      <c r="G1" s="60"/>
    </row>
    <row r="2" spans="2:7" ht="11.25">
      <c r="B2" s="21" t="s">
        <v>726</v>
      </c>
      <c r="C2" s="60" t="str">
        <f>'Anexo7 1A'!C2:G2</f>
        <v>_</v>
      </c>
      <c r="D2" s="60"/>
      <c r="E2" s="60"/>
      <c r="F2" s="60"/>
      <c r="G2" s="60"/>
    </row>
    <row r="3" spans="2:7" ht="11.25">
      <c r="B3" s="21" t="s">
        <v>727</v>
      </c>
      <c r="C3" s="60" t="str">
        <f>'Anexo7 1A'!C3:G3</f>
        <v>_</v>
      </c>
      <c r="D3" s="60"/>
      <c r="E3" s="60"/>
      <c r="F3" s="60"/>
      <c r="G3" s="60"/>
    </row>
    <row r="4" spans="2:7" ht="11.25">
      <c r="B4" s="22" t="s">
        <v>728</v>
      </c>
      <c r="C4" s="60" t="str">
        <f>'Anexo7 1A'!C4:G4</f>
        <v>_</v>
      </c>
      <c r="D4" s="60"/>
      <c r="E4" s="60"/>
      <c r="F4" s="60"/>
      <c r="G4" s="60"/>
    </row>
    <row r="7" spans="1:7" ht="12.75">
      <c r="A7" s="1"/>
      <c r="B7" s="1"/>
      <c r="C7" s="63" t="s">
        <v>1751</v>
      </c>
      <c r="D7" s="63"/>
      <c r="E7" s="63"/>
      <c r="F7" s="63"/>
      <c r="G7" s="39"/>
    </row>
    <row r="8" spans="1:6" s="4" customFormat="1" ht="38.25">
      <c r="A8" s="32"/>
      <c r="B8" s="32" t="s">
        <v>714</v>
      </c>
      <c r="C8" s="33" t="s">
        <v>720</v>
      </c>
      <c r="D8" s="33" t="s">
        <v>1750</v>
      </c>
      <c r="E8" s="33" t="s">
        <v>721</v>
      </c>
      <c r="F8" s="32" t="s">
        <v>724</v>
      </c>
    </row>
    <row r="9" spans="1:6" ht="12.75">
      <c r="A9" s="34" t="s">
        <v>1741</v>
      </c>
      <c r="B9" s="59" t="s">
        <v>720</v>
      </c>
      <c r="C9" s="40">
        <f>'Anexo7 1A'!G716</f>
        <v>0</v>
      </c>
      <c r="D9" s="40">
        <f>'Anexo7 1A'!I716</f>
        <v>0</v>
      </c>
      <c r="E9" s="40">
        <f>C9+D9</f>
        <v>0</v>
      </c>
      <c r="F9" s="40">
        <f>E9*2</f>
        <v>0</v>
      </c>
    </row>
    <row r="10" spans="1:6" ht="12.75">
      <c r="A10" s="34" t="s">
        <v>1742</v>
      </c>
      <c r="B10" s="59" t="s">
        <v>1748</v>
      </c>
      <c r="C10" s="35">
        <f>'Anexo 7 1B'!G200</f>
        <v>0</v>
      </c>
      <c r="D10" s="35">
        <f>'Anexo 7 1B'!I200</f>
        <v>0</v>
      </c>
      <c r="E10" s="35">
        <f>C10+D10</f>
        <v>0</v>
      </c>
      <c r="F10" s="35">
        <f>E10*2</f>
        <v>0</v>
      </c>
    </row>
    <row r="11" spans="1:6" ht="13.5" thickBot="1">
      <c r="A11" s="34" t="s">
        <v>1743</v>
      </c>
      <c r="B11" s="59" t="s">
        <v>1749</v>
      </c>
      <c r="C11" s="36">
        <f>'Anexo 7 1C'!H95</f>
        <v>0</v>
      </c>
      <c r="D11" s="36">
        <f>'Anexo 7 1C'!J95</f>
        <v>0</v>
      </c>
      <c r="E11" s="36">
        <f>C11+D11</f>
        <v>0</v>
      </c>
      <c r="F11" s="36">
        <f>E11*2</f>
        <v>0</v>
      </c>
    </row>
    <row r="12" spans="1:7" ht="14.25" thickBot="1" thickTop="1">
      <c r="A12" s="37"/>
      <c r="B12" s="37"/>
      <c r="C12" s="37"/>
      <c r="D12" s="37"/>
      <c r="E12" s="37"/>
      <c r="F12" s="37"/>
      <c r="G12" s="37"/>
    </row>
    <row r="13" spans="1:6" ht="13.5" thickTop="1">
      <c r="A13" s="37"/>
      <c r="B13" s="38" t="s">
        <v>719</v>
      </c>
      <c r="C13" s="58">
        <f>SUM(C9:C12)</f>
        <v>0</v>
      </c>
      <c r="D13" s="58">
        <f>SUM(D9:D12)</f>
        <v>0</v>
      </c>
      <c r="E13" s="58">
        <f>SUM(E9:E11)</f>
        <v>0</v>
      </c>
      <c r="F13" s="58">
        <f>SUM(F9:F11)</f>
        <v>0</v>
      </c>
    </row>
    <row r="14" spans="1:8" ht="12.75">
      <c r="A14" s="37"/>
      <c r="B14" s="37"/>
      <c r="C14" s="37"/>
      <c r="D14" s="37"/>
      <c r="E14" s="37"/>
      <c r="F14" s="37"/>
      <c r="G14" s="37"/>
      <c r="H14" s="37"/>
    </row>
    <row r="15" spans="1:8" ht="12.75">
      <c r="A15" s="37"/>
      <c r="B15" s="37"/>
      <c r="C15" s="37"/>
      <c r="D15" s="37"/>
      <c r="E15" s="37"/>
      <c r="F15" s="37"/>
      <c r="G15" s="37"/>
      <c r="H15" s="37"/>
    </row>
    <row r="16" spans="1:8" ht="12.75">
      <c r="A16" s="37"/>
      <c r="B16" s="37"/>
      <c r="C16" s="37"/>
      <c r="D16" s="37"/>
      <c r="E16" s="37"/>
      <c r="F16" s="37"/>
      <c r="G16" s="37"/>
      <c r="H16" s="37"/>
    </row>
    <row r="17" spans="1:8" ht="12.75">
      <c r="A17" s="37"/>
      <c r="B17" s="37"/>
      <c r="C17" s="37"/>
      <c r="D17" s="37"/>
      <c r="E17" s="37"/>
      <c r="F17" s="37"/>
      <c r="G17" s="37"/>
      <c r="H17" s="37"/>
    </row>
    <row r="18" spans="1:8" ht="12.75">
      <c r="A18" s="37"/>
      <c r="B18" s="37"/>
      <c r="C18" s="37"/>
      <c r="D18" s="37"/>
      <c r="E18" s="37"/>
      <c r="F18" s="37"/>
      <c r="G18" s="37"/>
      <c r="H18" s="37"/>
    </row>
    <row r="19" spans="1:8" ht="12.75">
      <c r="A19" s="37"/>
      <c r="B19" s="37"/>
      <c r="C19" s="37"/>
      <c r="D19" s="37"/>
      <c r="E19" s="37"/>
      <c r="F19" s="37"/>
      <c r="G19" s="37"/>
      <c r="H19" s="37"/>
    </row>
    <row r="20" spans="1:8" ht="12.75">
      <c r="A20" s="37"/>
      <c r="B20" s="37"/>
      <c r="C20" s="37"/>
      <c r="D20" s="37"/>
      <c r="E20" s="37"/>
      <c r="F20" s="37"/>
      <c r="G20" s="37"/>
      <c r="H20" s="37"/>
    </row>
  </sheetData>
  <sheetProtection/>
  <mergeCells count="5">
    <mergeCell ref="C7:F7"/>
    <mergeCell ref="C1:G1"/>
    <mergeCell ref="C2:G2"/>
    <mergeCell ref="C3:G3"/>
    <mergeCell ref="C4:G4"/>
  </mergeCells>
  <dataValidations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A1"/>
  </dataValidations>
  <printOptions/>
  <pageMargins left="0.4330708661417323" right="0.15748031496062992" top="0.84" bottom="0.4724409448818898" header="0.2362204724409449" footer="0.31496062992125984"/>
  <pageSetup horizontalDpi="600" verticalDpi="600" orientation="landscape" paperSize="5" r:id="rId1"/>
  <headerFooter alignWithMargins="0">
    <oddHeader>&amp;CComision de Adquisiciones y Enajenaciones
43068001-002-13
Propuesta Economica Anexo 07  Resumen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del Estado de Jalisco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Arturo Salinas</cp:lastModifiedBy>
  <cp:lastPrinted>2013-09-09T21:19:34Z</cp:lastPrinted>
  <dcterms:created xsi:type="dcterms:W3CDTF">2010-10-28T19:27:09Z</dcterms:created>
  <dcterms:modified xsi:type="dcterms:W3CDTF">2013-09-09T21:19:51Z</dcterms:modified>
  <cp:category/>
  <cp:version/>
  <cp:contentType/>
  <cp:contentStatus/>
</cp:coreProperties>
</file>